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slee\Desktop\기타업무\02. IR\"/>
    </mc:Choice>
  </mc:AlternateContent>
  <xr:revisionPtr revIDLastSave="0" documentId="8_{9E2242A9-CE33-4E31-A5D3-3AF220BE428A}" xr6:coauthVersionLast="47" xr6:coauthVersionMax="47" xr10:uidLastSave="{00000000-0000-0000-0000-000000000000}"/>
  <bookViews>
    <workbookView xWindow="28680" yWindow="-120" windowWidth="29040" windowHeight="15720" tabRatio="500" activeTab="5" xr2:uid="{00000000-000D-0000-FFFF-FFFF00000000}"/>
  </bookViews>
  <sheets>
    <sheet name="Contents" sheetId="1" r:id="rId1"/>
    <sheet name="Disclaimer" sheetId="2" state="hidden" r:id="rId2"/>
    <sheet name="1. Consolidated IS" sheetId="3" r:id="rId3"/>
    <sheet name="2. Separate IS" sheetId="4" r:id="rId4"/>
    <sheet name="3. Financial Position" sheetId="5" r:id="rId5"/>
    <sheet name="4. Revenue Composition" sheetId="6" r:id="rId6"/>
  </sheets>
  <definedNames>
    <definedName name="_xlnm.Print_Area" localSheetId="0">Contents!$A$1:$E$7</definedName>
    <definedName name="_xlnm.Print_Area" localSheetId="1">Disclaimer!$A$1:$F$12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6" l="1"/>
  <c r="E9" i="6"/>
  <c r="E8" i="6"/>
  <c r="E7" i="6"/>
  <c r="E6" i="6"/>
  <c r="K5" i="6"/>
  <c r="K11" i="6" s="1"/>
  <c r="J5" i="6"/>
  <c r="J11" i="6" s="1"/>
  <c r="I5" i="6"/>
  <c r="I11" i="6" s="1"/>
  <c r="H5" i="6"/>
  <c r="H11" i="6" s="1"/>
  <c r="G5" i="6"/>
  <c r="G11" i="6" s="1"/>
  <c r="D5" i="6"/>
  <c r="D11" i="6" s="1"/>
  <c r="C5" i="6"/>
  <c r="F20" i="5"/>
  <c r="D20" i="5"/>
  <c r="C20" i="5"/>
  <c r="H19" i="5"/>
  <c r="G19" i="5"/>
  <c r="F14" i="5"/>
  <c r="F19" i="5" s="1"/>
  <c r="D14" i="5"/>
  <c r="D19" i="5" s="1"/>
  <c r="C14" i="5"/>
  <c r="C19" i="5" s="1"/>
  <c r="F11" i="5"/>
  <c r="D11" i="5"/>
  <c r="C11" i="5"/>
  <c r="H10" i="5"/>
  <c r="G10" i="5"/>
  <c r="F10" i="5"/>
  <c r="D10" i="5"/>
  <c r="F7" i="5"/>
  <c r="D7" i="5"/>
  <c r="C7" i="5"/>
  <c r="F5" i="5"/>
  <c r="D5" i="5"/>
  <c r="C5" i="5"/>
  <c r="C10" i="5" s="1"/>
  <c r="E21" i="3"/>
  <c r="E20" i="3"/>
  <c r="E18" i="3"/>
  <c r="E17" i="3"/>
  <c r="E16" i="3"/>
  <c r="E15" i="3"/>
  <c r="E14" i="3"/>
  <c r="E13" i="3"/>
  <c r="E10" i="3"/>
  <c r="E9" i="3"/>
  <c r="D7" i="3"/>
  <c r="D11" i="3" s="1"/>
  <c r="C7" i="3"/>
  <c r="E6" i="3"/>
  <c r="E5" i="3"/>
  <c r="E21" i="4"/>
  <c r="E20" i="4"/>
  <c r="E18" i="4"/>
  <c r="E17" i="4"/>
  <c r="E16" i="4"/>
  <c r="E15" i="4"/>
  <c r="E14" i="4"/>
  <c r="E13" i="4"/>
  <c r="E11" i="4"/>
  <c r="E10" i="4"/>
  <c r="E9" i="4"/>
  <c r="D7" i="4"/>
  <c r="C7" i="4"/>
  <c r="E7" i="4" s="1"/>
  <c r="E6" i="4"/>
  <c r="E5" i="4"/>
  <c r="C11" i="6" l="1"/>
  <c r="E11" i="6" s="1"/>
  <c r="E5" i="6"/>
  <c r="C11" i="3"/>
  <c r="E11" i="3" s="1"/>
  <c r="E7" i="3"/>
</calcChain>
</file>

<file path=xl/sharedStrings.xml><?xml version="1.0" encoding="utf-8"?>
<sst xmlns="http://schemas.openxmlformats.org/spreadsheetml/2006/main" count="100" uniqueCount="57">
  <si>
    <t>Oscotec Separate Income Statement</t>
  </si>
  <si>
    <t>Item</t>
  </si>
  <si>
    <t>Q1 2026</t>
  </si>
  <si>
    <t>Q2 2026</t>
  </si>
  <si>
    <t>1H 2026</t>
  </si>
  <si>
    <t>FY2025</t>
  </si>
  <si>
    <t>FY2024</t>
  </si>
  <si>
    <t>FY2023</t>
  </si>
  <si>
    <t>(Unit: 1 mn KRW)</t>
  </si>
  <si>
    <t>Revenue</t>
  </si>
  <si>
    <t>Cost of Sales</t>
  </si>
  <si>
    <t>Gross Profit</t>
  </si>
  <si>
    <t>SG&amp;A Expenses (excl. R&amp;D)</t>
  </si>
  <si>
    <t>R&amp;D Expenses</t>
  </si>
  <si>
    <t>Operating Profit (Loss)</t>
  </si>
  <si>
    <t>Finance Income</t>
  </si>
  <si>
    <t>Finance Costs</t>
  </si>
  <si>
    <t>Other Losses</t>
  </si>
  <si>
    <t>Other Non-Operating Income</t>
  </si>
  <si>
    <t>Other Non-Operating Expenses</t>
  </si>
  <si>
    <t>Profit (Loss) Before Income Tax</t>
  </si>
  <si>
    <t>Income Tax Expense (Benefit)</t>
  </si>
  <si>
    <t>Net Income (Loss)</t>
  </si>
  <si>
    <t>(*1) 1Q and 2Q 2026 results are on a standalone quarterly basis, while 1H 2026 and annual results are presented on a cumulative basis.</t>
  </si>
  <si>
    <t>Contents</t>
  </si>
  <si>
    <t>1. Consolidated Income Statement</t>
  </si>
  <si>
    <t>Consolidated revenue, operating profit, net income</t>
  </si>
  <si>
    <t>2. Separate Income Statement</t>
  </si>
  <si>
    <t>Separate revenue, operating profit, net income</t>
  </si>
  <si>
    <t>3. Financial Position</t>
  </si>
  <si>
    <t>Quarterly/annual cash &amp; short-term financial assets, 
borrowings, debt-to-equity ratio</t>
  </si>
  <si>
    <t>4. Revenue by Major Product</t>
  </si>
  <si>
    <t>Lazertinib milestones, running royalties, etc.</t>
  </si>
  <si>
    <t>Disclaimer</t>
  </si>
  <si>
    <t xml:space="preserve">This material presents consolidated and separate financial information prepared in accordance with Korean IFRS (K-IFRS), for investors' convenience.
This material has not been reviewed by the Company's external auditor as of the preparation date; some figures herein may be revised during the auditor's review process.
Due to these uncertainties, the Company's actual future results may differ materially from those stated or implied herein.
</t>
  </si>
  <si>
    <t>Oscotec Consolidated Income Statement</t>
  </si>
  <si>
    <t>Oscotec Financial Position</t>
  </si>
  <si>
    <t>Consolidated</t>
  </si>
  <si>
    <t>Cash &amp; Short-term Financial Assets</t>
  </si>
  <si>
    <t>Total Assets</t>
  </si>
  <si>
    <t>Total Borrowings (incl. Convertible Bonds)</t>
  </si>
  <si>
    <t>Total Liabilities</t>
  </si>
  <si>
    <t>Total Equity</t>
  </si>
  <si>
    <t>Net Cash</t>
  </si>
  <si>
    <t>Debt-to-Equity Ratio</t>
  </si>
  <si>
    <t>Separate</t>
  </si>
  <si>
    <t>Revenue Composition (Consolidated)</t>
  </si>
  <si>
    <t>FY2022</t>
  </si>
  <si>
    <t>FY2021</t>
  </si>
  <si>
    <t>Lazertinib</t>
  </si>
  <si>
    <t xml:space="preserve">  - Technology Transfer (Milestones, etc.)</t>
  </si>
  <si>
    <t xml:space="preserve">  - Royalty Income (Running Royalty)</t>
  </si>
  <si>
    <t>Other Technology Out-licensing</t>
  </si>
  <si>
    <t>Medical Business Segment</t>
  </si>
  <si>
    <t>Food &amp; Functional Materials Business</t>
  </si>
  <si>
    <t>Total</t>
  </si>
  <si>
    <t>(*1) Other Technology Out-licensing includes technology transfer revenue from ADEL-Y01, Cevidoplenib,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</si>
</sst>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76" formatCode="#,##0_ ;[Red]\-#,##0\ "/>
    <numFmt numFmtId="177" formatCode="#,##0,,"/>
    <numFmt numFmtId="178" formatCode="#,##0_ "/>
    <numFmt numFmtId="179" formatCode="#,##0_);\(#,##0\)"/>
    <numFmt numFmtId="180" formatCode="0.0%"/>
    <numFmt numFmtId="181" formatCode="_(* #,##0.000_);_(* \(#,##0.000\);_(* \-??_);_(@_)"/>
    <numFmt numFmtId="182" formatCode="_(* #,##0.000_);_(* &quot;????????(&quot;#,##0.000&quot;????????)&quot;;_(* \-??_);_(@_)"/>
    <numFmt numFmtId="183" formatCode="#,##0_);[Red]\(#,##0\)"/>
    <numFmt numFmtId="184" formatCode="_(\$* #,##0.00_);_(\$* \(#,##0.00\);_(\$* \-??_);_(@_)"/>
    <numFmt numFmtId="185" formatCode="_(* #,##0.00_);_(* \(#,##0.00\);_(* \-??_);_(@_)"/>
    <numFmt numFmtId="186" formatCode="#,##0.0"/>
    <numFmt numFmtId="187" formatCode="#,##0.000"/>
    <numFmt numFmtId="188" formatCode="#,##0.0;\(#,##0.0\)"/>
    <numFmt numFmtId="189" formatCode="#,##0;\(#,##0\)"/>
    <numFmt numFmtId="190" formatCode="#,##0.00;\(#,##0.00\)"/>
    <numFmt numFmtId="191" formatCode="_(* #,##0_);_(* \(#,##0\);_(* \-_);_(@_)"/>
    <numFmt numFmtId="192" formatCode="#,##0.00&quot;?_);\(#,##0.00?)&quot;"/>
    <numFmt numFmtId="193" formatCode="_(* #,##0_);_(* \(#,##0\);_(* \-??_);_(@_)"/>
    <numFmt numFmtId="194" formatCode="0.0"/>
    <numFmt numFmtId="195" formatCode="00"/>
    <numFmt numFmtId="196" formatCode="_ * #,##0.00_ ;_ * \-#,##0.00_ ;_ * \-??_ ;_ @_ "/>
    <numFmt numFmtId="197" formatCode="_ * #,##0_ ;_ * &quot;₩!-&quot;#,##0_ ;_ * \-_ ;_ @_ "/>
    <numFmt numFmtId="198" formatCode="_-* #,##0_-;\-* #,##0_-;_-* \-_-;_-@_-"/>
    <numFmt numFmtId="199" formatCode="#,##0.00_);[Red]\(#,##0.00\)"/>
    <numFmt numFmtId="200" formatCode="#."/>
    <numFmt numFmtId="201" formatCode="\₩#,##0.00;[Red]&quot;₩-&quot;#,##0.00"/>
    <numFmt numFmtId="202" formatCode="_ * #,##0_ ;_ * \-#,##0_ ;_ * \-_ ;_ @_ "/>
    <numFmt numFmtId="203" formatCode="0.000%"/>
    <numFmt numFmtId="204" formatCode="0.0000%"/>
    <numFmt numFmtId="205" formatCode="_(\$* #,##0_);_(\$* \(#,##0\);_(\$* \-_);_(@_)"/>
  </numFmts>
  <fonts count="75">
    <font>
      <sz val="11"/>
      <color theme="1"/>
      <name val="맑은 고딕"/>
      <family val="2"/>
      <charset val="129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0"/>
      <name val="MS Sans Serif"/>
      <family val="2"/>
      <charset val="1"/>
    </font>
    <font>
      <b/>
      <sz val="12"/>
      <name val="바탕체"/>
      <family val="1"/>
      <charset val="129"/>
    </font>
    <font>
      <sz val="11"/>
      <name val="돋움"/>
      <family val="3"/>
      <charset val="1"/>
    </font>
    <font>
      <sz val="10"/>
      <name val="MS Sans Serif"/>
      <family val="2"/>
      <charset val="1"/>
    </font>
    <font>
      <sz val="10"/>
      <name val="바탕체"/>
      <family val="1"/>
      <charset val="129"/>
    </font>
    <font>
      <sz val="12"/>
      <name val="돋움체"/>
      <family val="3"/>
      <charset val="129"/>
    </font>
    <font>
      <b/>
      <sz val="10"/>
      <name val="Arial"/>
      <family val="2"/>
      <charset val="1"/>
    </font>
    <font>
      <b/>
      <sz val="9"/>
      <name val="Arial"/>
      <family val="2"/>
      <charset val="1"/>
    </font>
    <font>
      <sz val="13"/>
      <name val="Times New Roman"/>
      <family val="1"/>
      <charset val="1"/>
    </font>
    <font>
      <sz val="14"/>
      <name val="Times New Roman"/>
      <family val="1"/>
      <charset val="1"/>
    </font>
    <font>
      <sz val="12"/>
      <name val="굴림체"/>
      <family val="3"/>
      <charset val="129"/>
    </font>
    <font>
      <i/>
      <sz val="12"/>
      <name val="굴림체"/>
      <family val="3"/>
      <charset val="129"/>
    </font>
    <font>
      <sz val="10"/>
      <name val="돋움"/>
      <family val="3"/>
      <charset val="129"/>
    </font>
    <font>
      <sz val="10"/>
      <name val="가는각진제목체"/>
      <family val="1"/>
      <charset val="129"/>
    </font>
    <font>
      <sz val="9"/>
      <name val="돋움"/>
      <family val="3"/>
      <charset val="129"/>
    </font>
    <font>
      <sz val="9"/>
      <name val="돋움"/>
      <family val="3"/>
      <charset val="1"/>
    </font>
    <font>
      <sz val="12"/>
      <name val="MS Sans Serif"/>
      <family val="2"/>
      <charset val="1"/>
    </font>
    <font>
      <b/>
      <sz val="12"/>
      <name val="돋움체"/>
      <family val="3"/>
      <charset val="129"/>
    </font>
    <font>
      <sz val="7"/>
      <name val="바탕체"/>
      <family val="1"/>
      <charset val="129"/>
    </font>
    <font>
      <sz val="14"/>
      <name val="바탕체"/>
      <family val="1"/>
      <charset val="129"/>
    </font>
    <font>
      <sz val="10"/>
      <name val="굴림체"/>
      <family val="3"/>
      <charset val="129"/>
    </font>
    <font>
      <sz val="11"/>
      <name val="굴림체"/>
      <family val="3"/>
      <charset val="129"/>
    </font>
    <font>
      <sz val="12"/>
      <name val="명조"/>
      <family val="3"/>
      <charset val="129"/>
    </font>
    <font>
      <sz val="11"/>
      <color rgb="FF000000"/>
      <name val="Calibri"/>
      <family val="2"/>
      <charset val="1"/>
    </font>
    <font>
      <sz val="11"/>
      <color theme="1"/>
      <name val="맑은 고딕"/>
      <family val="3"/>
      <charset val="129"/>
    </font>
    <font>
      <sz val="11"/>
      <color rgb="FF000000"/>
      <name val="ＭＳ Ｐゴシック"/>
      <family val="2"/>
      <charset val="128"/>
    </font>
    <font>
      <sz val="11"/>
      <color theme="1"/>
      <name val="맑은 고딕"/>
      <family val="2"/>
      <charset val="1"/>
    </font>
    <font>
      <sz val="11"/>
      <color rgb="FF000000"/>
      <name val="宋体"/>
      <family val="3"/>
      <charset val="134"/>
    </font>
    <font>
      <sz val="10"/>
      <color rgb="FF000000"/>
      <name val="돋움"/>
      <family val="3"/>
      <charset val="1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2"/>
      <name val="¹ÙÅÁÃ¼"/>
      <family val="1"/>
      <charset val="129"/>
    </font>
    <font>
      <sz val="11"/>
      <color rgb="FFFFFFFF"/>
      <name val="Calibri"/>
      <family val="2"/>
      <charset val="1"/>
    </font>
    <font>
      <sz val="11"/>
      <color theme="0"/>
      <name val="맑은 고딕"/>
      <family val="3"/>
      <charset val="129"/>
    </font>
    <font>
      <sz val="11"/>
      <color rgb="FFFFFFFF"/>
      <name val="ＭＳ Ｐゴシック"/>
      <family val="2"/>
      <charset val="128"/>
    </font>
    <font>
      <sz val="11"/>
      <color theme="0"/>
      <name val="맑은 고딕"/>
      <family val="2"/>
      <charset val="1"/>
    </font>
    <font>
      <sz val="11"/>
      <color rgb="FFFFFFFF"/>
      <name val="宋体"/>
      <family val="3"/>
      <charset val="134"/>
    </font>
    <font>
      <sz val="10"/>
      <color rgb="FFFFFFFF"/>
      <name val="돋움"/>
      <family val="3"/>
      <charset val="1"/>
    </font>
    <font>
      <sz val="11"/>
      <color rgb="FFFFFFFF"/>
      <name val="맑은 고딕"/>
      <family val="3"/>
      <charset val="129"/>
    </font>
    <font>
      <sz val="9"/>
      <color rgb="FFFFFFFF"/>
      <name val="맑은 고딕"/>
      <family val="3"/>
      <charset val="129"/>
    </font>
    <font>
      <sz val="11"/>
      <color rgb="FFFFFFFF"/>
      <name val="돋움"/>
      <family val="3"/>
      <charset val="129"/>
    </font>
    <font>
      <sz val="10"/>
      <name val="Geneva"/>
      <family val="2"/>
      <charset val="1"/>
    </font>
    <font>
      <sz val="9"/>
      <name val="Arial"/>
      <family val="2"/>
      <charset val="1"/>
    </font>
    <font>
      <sz val="1"/>
      <color rgb="FF000000"/>
      <name val="Courier New"/>
      <family val="3"/>
      <charset val="1"/>
    </font>
    <font>
      <sz val="12"/>
      <color rgb="FF9999FF"/>
      <name val="바탕체"/>
      <family val="1"/>
      <charset val="129"/>
    </font>
    <font>
      <sz val="11"/>
      <name val="MS P????"/>
      <family val="3"/>
      <charset val="1"/>
    </font>
    <font>
      <sz val="12"/>
      <name val="¹UAAA¼"/>
      <family val="3"/>
      <charset val="129"/>
    </font>
    <font>
      <sz val="12"/>
      <name val="바탕체"/>
      <family val="1"/>
      <charset val="134"/>
    </font>
    <font>
      <i/>
      <sz val="12"/>
      <name val="바탕체"/>
      <family val="1"/>
      <charset val="129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u/>
      <sz val="8.4"/>
      <color rgb="FF0000FF"/>
      <name val="Arial"/>
      <family val="2"/>
      <charset val="1"/>
    </font>
    <font>
      <sz val="12"/>
      <name val="???"/>
      <family val="3"/>
      <charset val="1"/>
    </font>
    <font>
      <sz val="10"/>
      <name val="±¼¸²?¼"/>
      <family val="3"/>
      <charset val="129"/>
    </font>
    <font>
      <sz val="12"/>
      <name val="?¡§u￠R?¡§I"/>
      <family val="3"/>
      <charset val="129"/>
    </font>
    <font>
      <sz val="11"/>
      <name val="Times New Roman"/>
      <family val="1"/>
      <charset val="1"/>
    </font>
    <font>
      <sz val="12"/>
      <name val="톝꾄ⁿ?"/>
      <charset val="134"/>
    </font>
    <font>
      <sz val="10"/>
      <name val="Courier New"/>
      <family val="3"/>
      <charset val="1"/>
    </font>
    <font>
      <b/>
      <sz val="20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8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b/>
      <u/>
      <sz val="12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8"/>
      <name val="맑은 고딕"/>
      <family val="2"/>
      <charset val="129"/>
    </font>
  </fonts>
  <fills count="41">
    <fill>
      <patternFill patternType="none"/>
    </fill>
    <fill>
      <patternFill patternType="gray125"/>
    </fill>
    <fill>
      <patternFill patternType="solid">
        <fgColor rgb="FFDEDEDE"/>
        <bgColor rgb="FFDBDBDB"/>
      </patternFill>
    </fill>
    <fill>
      <patternFill patternType="solid">
        <fgColor rgb="FFC0C0C0"/>
        <bgColor rgb="FFC9C9C9"/>
      </patternFill>
    </fill>
    <fill>
      <patternFill patternType="solid">
        <fgColor rgb="FFC3D5F8"/>
        <bgColor rgb="FFBDD7EE"/>
      </patternFill>
    </fill>
    <fill>
      <patternFill patternType="solid">
        <fgColor theme="4" tint="0.79979857783745845"/>
        <bgColor rgb="FFDAE3F3"/>
      </patternFill>
    </fill>
    <fill>
      <patternFill patternType="solid">
        <fgColor rgb="FFFF99CB"/>
        <bgColor rgb="FFF4B183"/>
      </patternFill>
    </fill>
    <fill>
      <patternFill patternType="solid">
        <fgColor theme="5" tint="0.79979857783745845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theme="6" tint="0.79979857783745845"/>
        <bgColor rgb="FFF2F2F2"/>
      </patternFill>
    </fill>
    <fill>
      <patternFill patternType="solid">
        <fgColor rgb="FFCC99FF"/>
        <bgColor rgb="FF9999FF"/>
      </patternFill>
    </fill>
    <fill>
      <patternFill patternType="solid">
        <fgColor theme="7" tint="0.79979857783745845"/>
        <bgColor rgb="FFFFFFCC"/>
      </patternFill>
    </fill>
    <fill>
      <patternFill patternType="solid">
        <fgColor rgb="FFCCFFFF"/>
        <bgColor rgb="FFCCFFCC"/>
      </patternFill>
    </fill>
    <fill>
      <patternFill patternType="solid">
        <fgColor theme="8" tint="0.79979857783745845"/>
        <bgColor rgb="FFDEEBF7"/>
      </patternFill>
    </fill>
    <fill>
      <patternFill patternType="solid">
        <fgColor rgb="FFFFCC99"/>
        <bgColor rgb="FFF8CBAD"/>
      </patternFill>
    </fill>
    <fill>
      <patternFill patternType="solid">
        <fgColor theme="9" tint="0.79979857783745845"/>
        <bgColor rgb="FFEDEDED"/>
      </patternFill>
    </fill>
    <fill>
      <patternFill patternType="solid">
        <fgColor rgb="FF9AD0F3"/>
        <bgColor rgb="FF9DC3E6"/>
      </patternFill>
    </fill>
    <fill>
      <patternFill patternType="solid">
        <fgColor rgb="FFFF8080"/>
        <bgColor rgb="FFFF99CB"/>
      </patternFill>
    </fill>
    <fill>
      <patternFill patternType="solid">
        <fgColor rgb="FFFFFFCC"/>
        <bgColor rgb="FFFFF2CC"/>
      </patternFill>
    </fill>
    <fill>
      <patternFill patternType="solid">
        <fgColor theme="4" tint="0.59959715567491678"/>
        <bgColor rgb="FFC3D5F8"/>
      </patternFill>
    </fill>
    <fill>
      <patternFill patternType="solid">
        <fgColor theme="5" tint="0.59959715567491678"/>
        <bgColor rgb="FFFFCC99"/>
      </patternFill>
    </fill>
    <fill>
      <patternFill patternType="solid">
        <fgColor rgb="FF00FF00"/>
        <bgColor rgb="FF22BFEA"/>
      </patternFill>
    </fill>
    <fill>
      <patternFill patternType="solid">
        <fgColor theme="6" tint="0.59959715567491678"/>
        <bgColor rgb="FFDEDEDE"/>
      </patternFill>
    </fill>
    <fill>
      <patternFill patternType="solid">
        <fgColor theme="7" tint="0.59959715567491678"/>
        <bgColor rgb="FFFFFF99"/>
      </patternFill>
    </fill>
    <fill>
      <patternFill patternType="solid">
        <fgColor theme="8" tint="0.59959715567491678"/>
        <bgColor rgb="FF9DC3E6"/>
      </patternFill>
    </fill>
    <fill>
      <patternFill patternType="solid">
        <fgColor rgb="FFFFC700"/>
        <bgColor rgb="FFFFD966"/>
      </patternFill>
    </fill>
    <fill>
      <patternFill patternType="solid">
        <fgColor theme="9" tint="0.59959715567491678"/>
        <bgColor rgb="FFDBDBDB"/>
      </patternFill>
    </fill>
    <fill>
      <patternFill patternType="solid">
        <fgColor rgb="FFFFFF99"/>
        <bgColor rgb="FFFFFFCC"/>
      </patternFill>
    </fill>
    <fill>
      <patternFill patternType="solid">
        <fgColor rgb="FF1067F8"/>
        <bgColor rgb="FF203864"/>
      </patternFill>
    </fill>
    <fill>
      <patternFill patternType="solid">
        <fgColor theme="4" tint="0.39948728904080327"/>
        <bgColor rgb="FF9AD0F3"/>
      </patternFill>
    </fill>
    <fill>
      <patternFill patternType="solid">
        <fgColor theme="5" tint="0.39948728904080327"/>
        <bgColor rgb="FFFFCC99"/>
      </patternFill>
    </fill>
    <fill>
      <patternFill patternType="solid">
        <fgColor theme="6" tint="0.39948728904080327"/>
        <bgColor rgb="FFC0C0C0"/>
      </patternFill>
    </fill>
    <fill>
      <patternFill patternType="solid">
        <fgColor rgb="FF6F0E48"/>
        <bgColor rgb="FF800080"/>
      </patternFill>
    </fill>
    <fill>
      <patternFill patternType="solid">
        <fgColor theme="7" tint="0.39948728904080327"/>
        <bgColor rgb="FFFFE699"/>
      </patternFill>
    </fill>
    <fill>
      <patternFill patternType="solid">
        <fgColor rgb="FF22BFEA"/>
        <bgColor rgb="FF8FAADC"/>
      </patternFill>
    </fill>
    <fill>
      <patternFill patternType="solid">
        <fgColor theme="8" tint="0.39948728904080327"/>
        <bgColor rgb="FF9999FF"/>
      </patternFill>
    </fill>
    <fill>
      <patternFill patternType="solid">
        <fgColor rgb="FFFB890C"/>
        <bgColor rgb="FFFF6C00"/>
      </patternFill>
    </fill>
    <fill>
      <patternFill patternType="solid">
        <fgColor theme="9" tint="0.39948728904080327"/>
        <bgColor rgb="FFC5E0B3"/>
      </patternFill>
    </fill>
    <fill>
      <patternFill patternType="solid">
        <fgColor rgb="FFFF6C00"/>
        <bgColor rgb="FFFB890C"/>
      </patternFill>
    </fill>
    <fill>
      <patternFill patternType="solid">
        <fgColor theme="0" tint="-4.9989318521683403E-2"/>
        <bgColor rgb="FFEDEDED"/>
      </patternFill>
    </fill>
    <fill>
      <patternFill patternType="solid">
        <fgColor theme="0"/>
        <bgColor rgb="FFF2F2F2"/>
      </patternFill>
    </fill>
  </fills>
  <borders count="4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/>
      <bottom style="thin">
        <color theme="8" tint="-0.499984740745262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1B69"/>
      </top>
      <bottom/>
      <diagonal/>
    </border>
    <border>
      <left/>
      <right style="thin">
        <color rgb="FF001B69"/>
      </right>
      <top style="thin">
        <color rgb="FF001B69"/>
      </top>
      <bottom/>
      <diagonal/>
    </border>
    <border>
      <left style="thin">
        <color rgb="FF808080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rgb="FF001B69"/>
      </top>
      <bottom/>
      <diagonal/>
    </border>
    <border>
      <left/>
      <right style="thin">
        <color rgb="FF001B69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rgb="FF001B69"/>
      </bottom>
      <diagonal/>
    </border>
    <border>
      <left/>
      <right style="thin">
        <color rgb="FF001B69"/>
      </right>
      <top/>
      <bottom style="thin">
        <color rgb="FF001B69"/>
      </bottom>
      <diagonal/>
    </border>
    <border>
      <left/>
      <right style="thin">
        <color auto="1"/>
      </right>
      <top/>
      <bottom style="thin">
        <color rgb="FF001B6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1B69"/>
      </top>
      <bottom style="thin">
        <color rgb="FF001B69"/>
      </bottom>
      <diagonal/>
    </border>
    <border>
      <left/>
      <right style="thin">
        <color rgb="FF808080"/>
      </right>
      <top/>
      <bottom style="thin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537">
    <xf numFmtId="0" fontId="0" fillId="0" borderId="0">
      <alignment vertical="center"/>
    </xf>
    <xf numFmtId="181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182" fontId="4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1" fillId="0" borderId="0"/>
    <xf numFmtId="183" fontId="8" fillId="0" borderId="0"/>
    <xf numFmtId="0" fontId="9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184" fontId="10" fillId="0" borderId="0"/>
    <xf numFmtId="0" fontId="4" fillId="0" borderId="0"/>
    <xf numFmtId="0" fontId="1" fillId="0" borderId="0"/>
    <xf numFmtId="185" fontId="3" fillId="0" borderId="0"/>
    <xf numFmtId="0" fontId="4" fillId="0" borderId="0"/>
    <xf numFmtId="4" fontId="11" fillId="2" borderId="1">
      <alignment vertical="center"/>
    </xf>
    <xf numFmtId="4" fontId="1" fillId="0" borderId="0"/>
    <xf numFmtId="9" fontId="12" fillId="2" borderId="2">
      <alignment vertical="center"/>
    </xf>
    <xf numFmtId="3" fontId="10" fillId="0" borderId="2"/>
    <xf numFmtId="186" fontId="4" fillId="0" borderId="0">
      <alignment vertical="center"/>
    </xf>
    <xf numFmtId="4" fontId="4" fillId="0" borderId="0">
      <alignment vertical="center"/>
    </xf>
    <xf numFmtId="187" fontId="4" fillId="0" borderId="0">
      <alignment vertical="center"/>
    </xf>
    <xf numFmtId="188" fontId="13" fillId="0" borderId="3"/>
    <xf numFmtId="189" fontId="13" fillId="0" borderId="3"/>
    <xf numFmtId="186" fontId="11" fillId="2" borderId="1"/>
    <xf numFmtId="0" fontId="8" fillId="0" borderId="0"/>
    <xf numFmtId="0" fontId="3" fillId="0" borderId="0"/>
    <xf numFmtId="0" fontId="3" fillId="0" borderId="0"/>
    <xf numFmtId="0" fontId="3" fillId="0" borderId="0"/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0" fontId="4" fillId="0" borderId="0"/>
    <xf numFmtId="0" fontId="1" fillId="0" borderId="0"/>
    <xf numFmtId="189" fontId="14" fillId="0" borderId="0"/>
    <xf numFmtId="188" fontId="14" fillId="0" borderId="0"/>
    <xf numFmtId="190" fontId="14" fillId="0" borderId="0"/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4" fillId="0" borderId="0"/>
    <xf numFmtId="191" fontId="3" fillId="0" borderId="0"/>
    <xf numFmtId="191" fontId="3" fillId="0" borderId="0"/>
    <xf numFmtId="192" fontId="3" fillId="0" borderId="0"/>
    <xf numFmtId="191" fontId="3" fillId="0" borderId="0"/>
    <xf numFmtId="191" fontId="3" fillId="0" borderId="0"/>
    <xf numFmtId="191" fontId="3" fillId="0" borderId="0"/>
    <xf numFmtId="191" fontId="3" fillId="0" borderId="0"/>
    <xf numFmtId="191" fontId="3" fillId="0" borderId="0"/>
    <xf numFmtId="191" fontId="3" fillId="0" borderId="0"/>
    <xf numFmtId="191" fontId="3" fillId="0" borderId="0"/>
    <xf numFmtId="191" fontId="3" fillId="0" borderId="0"/>
    <xf numFmtId="191" fontId="3" fillId="0" borderId="0"/>
    <xf numFmtId="191" fontId="3" fillId="0" borderId="0"/>
    <xf numFmtId="191" fontId="3" fillId="0" borderId="0"/>
    <xf numFmtId="191" fontId="3" fillId="0" borderId="0"/>
    <xf numFmtId="0" fontId="4" fillId="0" borderId="0"/>
    <xf numFmtId="193" fontId="17" fillId="3" borderId="0">
      <alignment horizontal="center"/>
    </xf>
    <xf numFmtId="1" fontId="8" fillId="0" borderId="0"/>
    <xf numFmtId="0" fontId="18" fillId="0" borderId="0"/>
    <xf numFmtId="0" fontId="19" fillId="0" borderId="0"/>
    <xf numFmtId="0" fontId="20" fillId="0" borderId="0"/>
    <xf numFmtId="0" fontId="3" fillId="0" borderId="0"/>
    <xf numFmtId="0" fontId="7" fillId="0" borderId="0"/>
    <xf numFmtId="3" fontId="14" fillId="0" borderId="0"/>
    <xf numFmtId="186" fontId="14" fillId="0" borderId="0"/>
    <xf numFmtId="4" fontId="14" fillId="0" borderId="0"/>
    <xf numFmtId="194" fontId="21" fillId="0" borderId="5">
      <alignment horizontal="center"/>
    </xf>
    <xf numFmtId="3" fontId="10" fillId="0" borderId="2"/>
    <xf numFmtId="9" fontId="12" fillId="2" borderId="2">
      <alignment vertical="center"/>
    </xf>
    <xf numFmtId="195" fontId="14" fillId="0" borderId="0"/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0" fontId="1" fillId="0" borderId="0"/>
    <xf numFmtId="49" fontId="22" fillId="0" borderId="7">
      <alignment vertical="center"/>
    </xf>
    <xf numFmtId="4" fontId="23" fillId="0" borderId="8">
      <alignment vertical="center"/>
    </xf>
    <xf numFmtId="0" fontId="24" fillId="0" borderId="0"/>
    <xf numFmtId="4" fontId="23" fillId="0" borderId="8">
      <alignment vertical="center"/>
    </xf>
    <xf numFmtId="0" fontId="4" fillId="0" borderId="0"/>
    <xf numFmtId="196" fontId="4" fillId="0" borderId="0"/>
    <xf numFmtId="0" fontId="1" fillId="0" borderId="0"/>
    <xf numFmtId="0" fontId="25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26" fillId="0" borderId="0"/>
    <xf numFmtId="197" fontId="6" fillId="0" borderId="0"/>
    <xf numFmtId="0" fontId="27" fillId="0" borderId="0"/>
    <xf numFmtId="0" fontId="4" fillId="0" borderId="0"/>
    <xf numFmtId="0" fontId="28" fillId="4" borderId="0"/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8" fillId="6" borderId="0"/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8" fillId="8" borderId="0"/>
    <xf numFmtId="0" fontId="29" fillId="9" borderId="0">
      <alignment vertical="center"/>
    </xf>
    <xf numFmtId="0" fontId="29" fillId="9" borderId="0">
      <alignment vertical="center"/>
    </xf>
    <xf numFmtId="0" fontId="29" fillId="9" borderId="0">
      <alignment vertical="center"/>
    </xf>
    <xf numFmtId="0" fontId="29" fillId="9" borderId="0">
      <alignment vertical="center"/>
    </xf>
    <xf numFmtId="0" fontId="29" fillId="9" borderId="0">
      <alignment vertical="center"/>
    </xf>
    <xf numFmtId="0" fontId="29" fillId="9" borderId="0">
      <alignment vertical="center"/>
    </xf>
    <xf numFmtId="0" fontId="29" fillId="9" borderId="0">
      <alignment vertical="center"/>
    </xf>
    <xf numFmtId="0" fontId="29" fillId="9" borderId="0">
      <alignment vertical="center"/>
    </xf>
    <xf numFmtId="0" fontId="28" fillId="10" borderId="0"/>
    <xf numFmtId="0" fontId="29" fillId="11" borderId="0">
      <alignment vertical="center"/>
    </xf>
    <xf numFmtId="0" fontId="29" fillId="11" borderId="0">
      <alignment vertical="center"/>
    </xf>
    <xf numFmtId="0" fontId="29" fillId="11" borderId="0">
      <alignment vertical="center"/>
    </xf>
    <xf numFmtId="0" fontId="29" fillId="11" borderId="0">
      <alignment vertical="center"/>
    </xf>
    <xf numFmtId="0" fontId="29" fillId="11" borderId="0">
      <alignment vertical="center"/>
    </xf>
    <xf numFmtId="0" fontId="29" fillId="11" borderId="0">
      <alignment vertical="center"/>
    </xf>
    <xf numFmtId="0" fontId="29" fillId="11" borderId="0">
      <alignment vertical="center"/>
    </xf>
    <xf numFmtId="0" fontId="29" fillId="11" borderId="0">
      <alignment vertical="center"/>
    </xf>
    <xf numFmtId="0" fontId="28" fillId="12" borderId="0"/>
    <xf numFmtId="0" fontId="29" fillId="13" borderId="0">
      <alignment vertical="center"/>
    </xf>
    <xf numFmtId="0" fontId="29" fillId="13" borderId="0">
      <alignment vertical="center"/>
    </xf>
    <xf numFmtId="0" fontId="29" fillId="13" borderId="0">
      <alignment vertical="center"/>
    </xf>
    <xf numFmtId="0" fontId="29" fillId="13" borderId="0">
      <alignment vertical="center"/>
    </xf>
    <xf numFmtId="0" fontId="29" fillId="13" borderId="0">
      <alignment vertical="center"/>
    </xf>
    <xf numFmtId="0" fontId="29" fillId="13" borderId="0">
      <alignment vertical="center"/>
    </xf>
    <xf numFmtId="0" fontId="29" fillId="13" borderId="0">
      <alignment vertical="center"/>
    </xf>
    <xf numFmtId="0" fontId="29" fillId="13" borderId="0">
      <alignment vertical="center"/>
    </xf>
    <xf numFmtId="0" fontId="28" fillId="14" borderId="0"/>
    <xf numFmtId="0" fontId="29" fillId="15" borderId="0">
      <alignment vertical="center"/>
    </xf>
    <xf numFmtId="0" fontId="29" fillId="15" borderId="0">
      <alignment vertical="center"/>
    </xf>
    <xf numFmtId="0" fontId="29" fillId="15" borderId="0">
      <alignment vertical="center"/>
    </xf>
    <xf numFmtId="0" fontId="29" fillId="15" borderId="0">
      <alignment vertical="center"/>
    </xf>
    <xf numFmtId="0" fontId="29" fillId="15" borderId="0">
      <alignment vertical="center"/>
    </xf>
    <xf numFmtId="0" fontId="29" fillId="15" borderId="0">
      <alignment vertical="center"/>
    </xf>
    <xf numFmtId="0" fontId="29" fillId="15" borderId="0">
      <alignment vertical="center"/>
    </xf>
    <xf numFmtId="0" fontId="29" fillId="15" borderId="0">
      <alignment vertical="center"/>
    </xf>
    <xf numFmtId="0" fontId="30" fillId="4" borderId="0">
      <alignment vertical="center"/>
    </xf>
    <xf numFmtId="0" fontId="30" fillId="6" borderId="0">
      <alignment vertical="center"/>
    </xf>
    <xf numFmtId="0" fontId="30" fillId="8" borderId="0">
      <alignment vertical="center"/>
    </xf>
    <xf numFmtId="0" fontId="30" fillId="10" borderId="0">
      <alignment vertical="center"/>
    </xf>
    <xf numFmtId="0" fontId="30" fillId="12" borderId="0">
      <alignment vertical="center"/>
    </xf>
    <xf numFmtId="0" fontId="30" fillId="14" borderId="0">
      <alignment vertical="center"/>
    </xf>
    <xf numFmtId="0" fontId="31" fillId="5" borderId="0">
      <alignment vertical="center"/>
    </xf>
    <xf numFmtId="0" fontId="32" fillId="4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7" borderId="0">
      <alignment vertical="center"/>
    </xf>
    <xf numFmtId="0" fontId="32" fillId="6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9" borderId="0">
      <alignment vertical="center"/>
    </xf>
    <xf numFmtId="0" fontId="32" fillId="8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11" borderId="0">
      <alignment vertical="center"/>
    </xf>
    <xf numFmtId="0" fontId="32" fillId="10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3" borderId="0">
      <alignment vertical="center"/>
    </xf>
    <xf numFmtId="0" fontId="32" fillId="12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5" borderId="0">
      <alignment vertical="center"/>
    </xf>
    <xf numFmtId="0" fontId="32" fillId="14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3" fillId="4" borderId="0"/>
    <xf numFmtId="0" fontId="34" fillId="16" borderId="0">
      <alignment vertical="center"/>
    </xf>
    <xf numFmtId="0" fontId="35" fillId="16" borderId="0">
      <alignment vertical="center"/>
    </xf>
    <xf numFmtId="0" fontId="36" fillId="4" borderId="0">
      <alignment vertical="center"/>
    </xf>
    <xf numFmtId="0" fontId="34" fillId="4" borderId="0">
      <alignment vertical="center"/>
    </xf>
    <xf numFmtId="0" fontId="33" fillId="6" borderId="0"/>
    <xf numFmtId="0" fontId="34" fillId="17" borderId="0">
      <alignment vertical="center"/>
    </xf>
    <xf numFmtId="0" fontId="35" fillId="17" borderId="0">
      <alignment vertical="center"/>
    </xf>
    <xf numFmtId="0" fontId="36" fillId="6" borderId="0">
      <alignment vertical="center"/>
    </xf>
    <xf numFmtId="0" fontId="34" fillId="6" borderId="0">
      <alignment vertical="center"/>
    </xf>
    <xf numFmtId="0" fontId="33" fillId="8" borderId="0"/>
    <xf numFmtId="0" fontId="34" fillId="18" borderId="0">
      <alignment vertical="center"/>
    </xf>
    <xf numFmtId="0" fontId="35" fillId="18" borderId="0">
      <alignment vertical="center"/>
    </xf>
    <xf numFmtId="0" fontId="36" fillId="8" borderId="0">
      <alignment vertical="center"/>
    </xf>
    <xf numFmtId="0" fontId="34" fillId="8" borderId="0">
      <alignment vertical="center"/>
    </xf>
    <xf numFmtId="0" fontId="33" fillId="10" borderId="0"/>
    <xf numFmtId="0" fontId="34" fillId="14" borderId="0">
      <alignment vertical="center"/>
    </xf>
    <xf numFmtId="0" fontId="35" fillId="14" borderId="0">
      <alignment vertical="center"/>
    </xf>
    <xf numFmtId="0" fontId="36" fillId="10" borderId="0">
      <alignment vertical="center"/>
    </xf>
    <xf numFmtId="0" fontId="34" fillId="10" borderId="0">
      <alignment vertical="center"/>
    </xf>
    <xf numFmtId="0" fontId="33" fillId="12" borderId="0"/>
    <xf numFmtId="0" fontId="34" fillId="12" borderId="0">
      <alignment vertical="center"/>
    </xf>
    <xf numFmtId="0" fontId="35" fillId="12" borderId="0">
      <alignment vertical="center"/>
    </xf>
    <xf numFmtId="0" fontId="36" fillId="12" borderId="0">
      <alignment vertical="center"/>
    </xf>
    <xf numFmtId="0" fontId="33" fillId="14" borderId="0"/>
    <xf numFmtId="0" fontId="34" fillId="18" borderId="0">
      <alignment vertical="center"/>
    </xf>
    <xf numFmtId="0" fontId="35" fillId="18" borderId="0">
      <alignment vertical="center"/>
    </xf>
    <xf numFmtId="0" fontId="36" fillId="14" borderId="0">
      <alignment vertical="center"/>
    </xf>
    <xf numFmtId="0" fontId="34" fillId="14" borderId="0">
      <alignment vertical="center"/>
    </xf>
    <xf numFmtId="194" fontId="1" fillId="3" borderId="9">
      <alignment vertical="top" wrapText="1"/>
    </xf>
    <xf numFmtId="0" fontId="1" fillId="0" borderId="0"/>
    <xf numFmtId="185" fontId="1" fillId="0" borderId="0"/>
    <xf numFmtId="0" fontId="26" fillId="0" borderId="0"/>
    <xf numFmtId="0" fontId="28" fillId="16" borderId="0"/>
    <xf numFmtId="0" fontId="29" fillId="19" borderId="0">
      <alignment vertical="center"/>
    </xf>
    <xf numFmtId="0" fontId="29" fillId="19" borderId="0">
      <alignment vertical="center"/>
    </xf>
    <xf numFmtId="0" fontId="29" fillId="19" borderId="0">
      <alignment vertical="center"/>
    </xf>
    <xf numFmtId="0" fontId="29" fillId="19" borderId="0">
      <alignment vertical="center"/>
    </xf>
    <xf numFmtId="0" fontId="29" fillId="19" borderId="0">
      <alignment vertical="center"/>
    </xf>
    <xf numFmtId="0" fontId="29" fillId="19" borderId="0">
      <alignment vertical="center"/>
    </xf>
    <xf numFmtId="0" fontId="29" fillId="19" borderId="0">
      <alignment vertical="center"/>
    </xf>
    <xf numFmtId="0" fontId="29" fillId="19" borderId="0">
      <alignment vertical="center"/>
    </xf>
    <xf numFmtId="0" fontId="28" fillId="17" borderId="0"/>
    <xf numFmtId="0" fontId="29" fillId="20" borderId="0">
      <alignment vertical="center"/>
    </xf>
    <xf numFmtId="0" fontId="29" fillId="20" borderId="0">
      <alignment vertical="center"/>
    </xf>
    <xf numFmtId="0" fontId="29" fillId="20" borderId="0">
      <alignment vertical="center"/>
    </xf>
    <xf numFmtId="0" fontId="29" fillId="20" borderId="0">
      <alignment vertical="center"/>
    </xf>
    <xf numFmtId="0" fontId="29" fillId="20" borderId="0">
      <alignment vertical="center"/>
    </xf>
    <xf numFmtId="0" fontId="29" fillId="20" borderId="0">
      <alignment vertical="center"/>
    </xf>
    <xf numFmtId="0" fontId="29" fillId="20" borderId="0">
      <alignment vertical="center"/>
    </xf>
    <xf numFmtId="0" fontId="29" fillId="20" borderId="0">
      <alignment vertical="center"/>
    </xf>
    <xf numFmtId="0" fontId="28" fillId="21" borderId="0"/>
    <xf numFmtId="0" fontId="29" fillId="22" borderId="0">
      <alignment vertical="center"/>
    </xf>
    <xf numFmtId="0" fontId="29" fillId="22" borderId="0">
      <alignment vertical="center"/>
    </xf>
    <xf numFmtId="0" fontId="29" fillId="22" borderId="0">
      <alignment vertical="center"/>
    </xf>
    <xf numFmtId="0" fontId="29" fillId="22" borderId="0">
      <alignment vertical="center"/>
    </xf>
    <xf numFmtId="0" fontId="29" fillId="22" borderId="0">
      <alignment vertical="center"/>
    </xf>
    <xf numFmtId="0" fontId="29" fillId="22" borderId="0">
      <alignment vertical="center"/>
    </xf>
    <xf numFmtId="0" fontId="29" fillId="22" borderId="0">
      <alignment vertical="center"/>
    </xf>
    <xf numFmtId="0" fontId="29" fillId="22" borderId="0">
      <alignment vertical="center"/>
    </xf>
    <xf numFmtId="0" fontId="28" fillId="10" borderId="0"/>
    <xf numFmtId="0" fontId="29" fillId="23" borderId="0">
      <alignment vertical="center"/>
    </xf>
    <xf numFmtId="0" fontId="29" fillId="23" borderId="0">
      <alignment vertical="center"/>
    </xf>
    <xf numFmtId="0" fontId="29" fillId="23" borderId="0">
      <alignment vertical="center"/>
    </xf>
    <xf numFmtId="0" fontId="29" fillId="23" borderId="0">
      <alignment vertical="center"/>
    </xf>
    <xf numFmtId="0" fontId="29" fillId="23" borderId="0">
      <alignment vertical="center"/>
    </xf>
    <xf numFmtId="0" fontId="29" fillId="23" borderId="0">
      <alignment vertical="center"/>
    </xf>
    <xf numFmtId="0" fontId="29" fillId="23" borderId="0">
      <alignment vertical="center"/>
    </xf>
    <xf numFmtId="0" fontId="29" fillId="23" borderId="0">
      <alignment vertical="center"/>
    </xf>
    <xf numFmtId="0" fontId="28" fillId="16" borderId="0"/>
    <xf numFmtId="0" fontId="29" fillId="24" borderId="0">
      <alignment vertical="center"/>
    </xf>
    <xf numFmtId="0" fontId="29" fillId="24" borderId="0">
      <alignment vertical="center"/>
    </xf>
    <xf numFmtId="0" fontId="29" fillId="24" borderId="0">
      <alignment vertical="center"/>
    </xf>
    <xf numFmtId="0" fontId="29" fillId="24" borderId="0">
      <alignment vertical="center"/>
    </xf>
    <xf numFmtId="0" fontId="29" fillId="24" borderId="0">
      <alignment vertical="center"/>
    </xf>
    <xf numFmtId="0" fontId="29" fillId="24" borderId="0">
      <alignment vertical="center"/>
    </xf>
    <xf numFmtId="0" fontId="29" fillId="24" borderId="0">
      <alignment vertical="center"/>
    </xf>
    <xf numFmtId="0" fontId="29" fillId="24" borderId="0">
      <alignment vertical="center"/>
    </xf>
    <xf numFmtId="0" fontId="28" fillId="25" borderId="0"/>
    <xf numFmtId="0" fontId="29" fillId="26" borderId="0">
      <alignment vertical="center"/>
    </xf>
    <xf numFmtId="0" fontId="29" fillId="26" borderId="0">
      <alignment vertical="center"/>
    </xf>
    <xf numFmtId="0" fontId="29" fillId="26" borderId="0">
      <alignment vertical="center"/>
    </xf>
    <xf numFmtId="0" fontId="29" fillId="26" borderId="0">
      <alignment vertical="center"/>
    </xf>
    <xf numFmtId="0" fontId="29" fillId="26" borderId="0">
      <alignment vertical="center"/>
    </xf>
    <xf numFmtId="0" fontId="29" fillId="26" borderId="0">
      <alignment vertical="center"/>
    </xf>
    <xf numFmtId="0" fontId="29" fillId="26" borderId="0">
      <alignment vertical="center"/>
    </xf>
    <xf numFmtId="0" fontId="29" fillId="26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0" fillId="21" borderId="0">
      <alignment vertical="center"/>
    </xf>
    <xf numFmtId="0" fontId="30" fillId="10" borderId="0">
      <alignment vertical="center"/>
    </xf>
    <xf numFmtId="0" fontId="30" fillId="16" borderId="0">
      <alignment vertical="center"/>
    </xf>
    <xf numFmtId="0" fontId="30" fillId="25" borderId="0">
      <alignment vertical="center"/>
    </xf>
    <xf numFmtId="0" fontId="31" fillId="19" borderId="0">
      <alignment vertical="center"/>
    </xf>
    <xf numFmtId="0" fontId="32" fillId="16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2" fillId="17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2" borderId="0">
      <alignment vertical="center"/>
    </xf>
    <xf numFmtId="0" fontId="32" fillId="21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2" fillId="10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2" fillId="16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6" borderId="0">
      <alignment vertical="center"/>
    </xf>
    <xf numFmtId="0" fontId="32" fillId="25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3" fillId="16" borderId="0"/>
    <xf numFmtId="0" fontId="34" fillId="12" borderId="0">
      <alignment vertical="center"/>
    </xf>
    <xf numFmtId="0" fontId="35" fillId="12" borderId="0">
      <alignment vertical="center"/>
    </xf>
    <xf numFmtId="0" fontId="36" fillId="16" borderId="0">
      <alignment vertical="center"/>
    </xf>
    <xf numFmtId="0" fontId="34" fillId="16" borderId="0">
      <alignment vertical="center"/>
    </xf>
    <xf numFmtId="0" fontId="33" fillId="17" borderId="0"/>
    <xf numFmtId="0" fontId="34" fillId="17" borderId="0">
      <alignment vertical="center"/>
    </xf>
    <xf numFmtId="0" fontId="35" fillId="17" borderId="0">
      <alignment vertical="center"/>
    </xf>
    <xf numFmtId="0" fontId="36" fillId="17" borderId="0">
      <alignment vertical="center"/>
    </xf>
    <xf numFmtId="0" fontId="33" fillId="21" borderId="0"/>
    <xf numFmtId="0" fontId="34" fillId="27" borderId="0">
      <alignment vertical="center"/>
    </xf>
    <xf numFmtId="0" fontId="35" fillId="27" borderId="0">
      <alignment vertical="center"/>
    </xf>
    <xf numFmtId="0" fontId="36" fillId="21" borderId="0">
      <alignment vertical="center"/>
    </xf>
    <xf numFmtId="0" fontId="34" fillId="21" borderId="0">
      <alignment vertical="center"/>
    </xf>
    <xf numFmtId="0" fontId="33" fillId="10" borderId="0"/>
    <xf numFmtId="0" fontId="34" fillId="6" borderId="0">
      <alignment vertical="center"/>
    </xf>
    <xf numFmtId="0" fontId="35" fillId="6" borderId="0">
      <alignment vertical="center"/>
    </xf>
    <xf numFmtId="0" fontId="36" fillId="10" borderId="0">
      <alignment vertical="center"/>
    </xf>
    <xf numFmtId="0" fontId="34" fillId="10" borderId="0">
      <alignment vertical="center"/>
    </xf>
    <xf numFmtId="0" fontId="33" fillId="16" borderId="0"/>
    <xf numFmtId="0" fontId="34" fillId="12" borderId="0">
      <alignment vertical="center"/>
    </xf>
    <xf numFmtId="0" fontId="35" fillId="12" borderId="0">
      <alignment vertical="center"/>
    </xf>
    <xf numFmtId="0" fontId="36" fillId="16" borderId="0">
      <alignment vertical="center"/>
    </xf>
    <xf numFmtId="0" fontId="34" fillId="16" borderId="0">
      <alignment vertical="center"/>
    </xf>
    <xf numFmtId="0" fontId="33" fillId="25" borderId="0"/>
    <xf numFmtId="0" fontId="34" fillId="18" borderId="0">
      <alignment vertical="center"/>
    </xf>
    <xf numFmtId="0" fontId="35" fillId="18" borderId="0">
      <alignment vertical="center"/>
    </xf>
    <xf numFmtId="0" fontId="36" fillId="25" borderId="0">
      <alignment vertical="center"/>
    </xf>
    <xf numFmtId="0" fontId="34" fillId="25" borderId="0">
      <alignment vertical="center"/>
    </xf>
    <xf numFmtId="9" fontId="37" fillId="0" borderId="0">
      <protection locked="0"/>
    </xf>
    <xf numFmtId="0" fontId="38" fillId="28" borderId="0"/>
    <xf numFmtId="0" fontId="39" fillId="29" borderId="0">
      <alignment vertical="center"/>
    </xf>
    <xf numFmtId="0" fontId="39" fillId="29" borderId="0">
      <alignment vertical="center"/>
    </xf>
    <xf numFmtId="0" fontId="39" fillId="29" borderId="0">
      <alignment vertical="center"/>
    </xf>
    <xf numFmtId="0" fontId="39" fillId="29" borderId="0">
      <alignment vertical="center"/>
    </xf>
    <xf numFmtId="0" fontId="39" fillId="29" borderId="0">
      <alignment vertical="center"/>
    </xf>
    <xf numFmtId="0" fontId="39" fillId="29" borderId="0">
      <alignment vertical="center"/>
    </xf>
    <xf numFmtId="0" fontId="39" fillId="29" borderId="0">
      <alignment vertical="center"/>
    </xf>
    <xf numFmtId="0" fontId="39" fillId="29" borderId="0">
      <alignment vertical="center"/>
    </xf>
    <xf numFmtId="0" fontId="38" fillId="17" borderId="0"/>
    <xf numFmtId="0" fontId="39" fillId="30" borderId="0">
      <alignment vertical="center"/>
    </xf>
    <xf numFmtId="0" fontId="39" fillId="30" borderId="0">
      <alignment vertical="center"/>
    </xf>
    <xf numFmtId="0" fontId="39" fillId="30" borderId="0">
      <alignment vertical="center"/>
    </xf>
    <xf numFmtId="0" fontId="39" fillId="30" borderId="0">
      <alignment vertical="center"/>
    </xf>
    <xf numFmtId="0" fontId="39" fillId="30" borderId="0">
      <alignment vertical="center"/>
    </xf>
    <xf numFmtId="0" fontId="39" fillId="30" borderId="0">
      <alignment vertical="center"/>
    </xf>
    <xf numFmtId="0" fontId="39" fillId="30" borderId="0">
      <alignment vertical="center"/>
    </xf>
    <xf numFmtId="0" fontId="39" fillId="30" borderId="0">
      <alignment vertical="center"/>
    </xf>
    <xf numFmtId="0" fontId="38" fillId="21" borderId="0"/>
    <xf numFmtId="0" fontId="39" fillId="31" borderId="0">
      <alignment vertical="center"/>
    </xf>
    <xf numFmtId="0" fontId="39" fillId="31" borderId="0">
      <alignment vertical="center"/>
    </xf>
    <xf numFmtId="0" fontId="39" fillId="31" borderId="0">
      <alignment vertical="center"/>
    </xf>
    <xf numFmtId="0" fontId="39" fillId="31" borderId="0">
      <alignment vertical="center"/>
    </xf>
    <xf numFmtId="0" fontId="39" fillId="31" borderId="0">
      <alignment vertical="center"/>
    </xf>
    <xf numFmtId="0" fontId="39" fillId="31" borderId="0">
      <alignment vertical="center"/>
    </xf>
    <xf numFmtId="0" fontId="39" fillId="31" borderId="0">
      <alignment vertical="center"/>
    </xf>
    <xf numFmtId="0" fontId="39" fillId="31" borderId="0">
      <alignment vertical="center"/>
    </xf>
    <xf numFmtId="0" fontId="38" fillId="32" borderId="0"/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8" fillId="34" borderId="0"/>
    <xf numFmtId="0" fontId="39" fillId="35" borderId="0">
      <alignment vertical="center"/>
    </xf>
    <xf numFmtId="0" fontId="39" fillId="35" borderId="0">
      <alignment vertical="center"/>
    </xf>
    <xf numFmtId="0" fontId="39" fillId="35" borderId="0">
      <alignment vertical="center"/>
    </xf>
    <xf numFmtId="0" fontId="39" fillId="35" borderId="0">
      <alignment vertical="center"/>
    </xf>
    <xf numFmtId="0" fontId="39" fillId="35" borderId="0">
      <alignment vertical="center"/>
    </xf>
    <xf numFmtId="0" fontId="39" fillId="35" borderId="0">
      <alignment vertical="center"/>
    </xf>
    <xf numFmtId="0" fontId="39" fillId="35" borderId="0">
      <alignment vertical="center"/>
    </xf>
    <xf numFmtId="0" fontId="39" fillId="35" borderId="0">
      <alignment vertical="center"/>
    </xf>
    <xf numFmtId="0" fontId="38" fillId="36" borderId="0"/>
    <xf numFmtId="0" fontId="39" fillId="37" borderId="0">
      <alignment vertical="center"/>
    </xf>
    <xf numFmtId="0" fontId="39" fillId="37" borderId="0">
      <alignment vertical="center"/>
    </xf>
    <xf numFmtId="0" fontId="39" fillId="37" borderId="0">
      <alignment vertical="center"/>
    </xf>
    <xf numFmtId="0" fontId="39" fillId="37" borderId="0">
      <alignment vertical="center"/>
    </xf>
    <xf numFmtId="0" fontId="39" fillId="37" borderId="0">
      <alignment vertical="center"/>
    </xf>
    <xf numFmtId="0" fontId="39" fillId="37" borderId="0">
      <alignment vertical="center"/>
    </xf>
    <xf numFmtId="0" fontId="39" fillId="37" borderId="0">
      <alignment vertical="center"/>
    </xf>
    <xf numFmtId="0" fontId="39" fillId="37" borderId="0">
      <alignment vertical="center"/>
    </xf>
    <xf numFmtId="0" fontId="40" fillId="28" borderId="0">
      <alignment vertical="center"/>
    </xf>
    <xf numFmtId="0" fontId="40" fillId="17" borderId="0">
      <alignment vertical="center"/>
    </xf>
    <xf numFmtId="0" fontId="40" fillId="21" borderId="0">
      <alignment vertical="center"/>
    </xf>
    <xf numFmtId="0" fontId="40" fillId="32" borderId="0">
      <alignment vertical="center"/>
    </xf>
    <xf numFmtId="0" fontId="40" fillId="34" borderId="0">
      <alignment vertical="center"/>
    </xf>
    <xf numFmtId="0" fontId="40" fillId="36" borderId="0">
      <alignment vertical="center"/>
    </xf>
    <xf numFmtId="0" fontId="41" fillId="29" borderId="0">
      <alignment vertical="center"/>
    </xf>
    <xf numFmtId="0" fontId="42" fillId="28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30" borderId="0">
      <alignment vertical="center"/>
    </xf>
    <xf numFmtId="0" fontId="42" fillId="17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1" borderId="0">
      <alignment vertical="center"/>
    </xf>
    <xf numFmtId="0" fontId="42" fillId="2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3" borderId="0">
      <alignment vertical="center"/>
    </xf>
    <xf numFmtId="0" fontId="42" fillId="32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5" borderId="0">
      <alignment vertical="center"/>
    </xf>
    <xf numFmtId="0" fontId="42" fillId="34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7" borderId="0">
      <alignment vertical="center"/>
    </xf>
    <xf numFmtId="0" fontId="42" fillId="36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3" fillId="28" borderId="0"/>
    <xf numFmtId="0" fontId="44" fillId="12" borderId="0">
      <alignment vertical="center"/>
    </xf>
    <xf numFmtId="0" fontId="45" fillId="12" borderId="0">
      <alignment vertical="center"/>
    </xf>
    <xf numFmtId="0" fontId="46" fillId="28" borderId="0">
      <alignment vertical="center"/>
    </xf>
    <xf numFmtId="0" fontId="44" fillId="28" borderId="0">
      <alignment vertical="center"/>
    </xf>
    <xf numFmtId="0" fontId="43" fillId="17" borderId="0"/>
    <xf numFmtId="0" fontId="44" fillId="38" borderId="0">
      <alignment vertical="center"/>
    </xf>
    <xf numFmtId="0" fontId="45" fillId="38" borderId="0">
      <alignment vertical="center"/>
    </xf>
    <xf numFmtId="0" fontId="46" fillId="17" borderId="0">
      <alignment vertical="center"/>
    </xf>
    <xf numFmtId="0" fontId="44" fillId="17" borderId="0">
      <alignment vertical="center"/>
    </xf>
    <xf numFmtId="0" fontId="43" fillId="21" borderId="0"/>
    <xf numFmtId="0" fontId="44" fillId="25" borderId="0">
      <alignment vertical="center"/>
    </xf>
    <xf numFmtId="0" fontId="45" fillId="25" borderId="0">
      <alignment vertical="center"/>
    </xf>
    <xf numFmtId="0" fontId="46" fillId="21" borderId="0">
      <alignment vertical="center"/>
    </xf>
    <xf numFmtId="0" fontId="44" fillId="21" borderId="0">
      <alignment vertical="center"/>
    </xf>
    <xf numFmtId="0" fontId="43" fillId="32" borderId="0"/>
    <xf numFmtId="0" fontId="44" fillId="6" borderId="0">
      <alignment vertical="center"/>
    </xf>
    <xf numFmtId="0" fontId="45" fillId="6" borderId="0">
      <alignment vertical="center"/>
    </xf>
    <xf numFmtId="0" fontId="46" fillId="32" borderId="0">
      <alignment vertical="center"/>
    </xf>
    <xf numFmtId="0" fontId="44" fillId="32" borderId="0">
      <alignment vertical="center"/>
    </xf>
    <xf numFmtId="0" fontId="43" fillId="34" borderId="0"/>
    <xf numFmtId="0" fontId="44" fillId="12" borderId="0">
      <alignment vertical="center"/>
    </xf>
    <xf numFmtId="0" fontId="45" fillId="12" borderId="0">
      <alignment vertical="center"/>
    </xf>
    <xf numFmtId="0" fontId="46" fillId="34" borderId="0">
      <alignment vertical="center"/>
    </xf>
    <xf numFmtId="0" fontId="44" fillId="34" borderId="0">
      <alignment vertical="center"/>
    </xf>
    <xf numFmtId="0" fontId="43" fillId="36" borderId="0"/>
    <xf numFmtId="0" fontId="44" fillId="17" borderId="0">
      <alignment vertical="center"/>
    </xf>
    <xf numFmtId="0" fontId="45" fillId="17" borderId="0">
      <alignment vertical="center"/>
    </xf>
    <xf numFmtId="0" fontId="46" fillId="36" borderId="0">
      <alignment vertical="center"/>
    </xf>
    <xf numFmtId="0" fontId="44" fillId="36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" fillId="0" borderId="0"/>
    <xf numFmtId="0" fontId="2" fillId="0" borderId="0"/>
    <xf numFmtId="178" fontId="18" fillId="0" borderId="0">
      <alignment vertical="center"/>
    </xf>
    <xf numFmtId="198" fontId="3" fillId="0" borderId="0">
      <alignment vertical="center"/>
    </xf>
    <xf numFmtId="0" fontId="4" fillId="0" borderId="0"/>
    <xf numFmtId="0" fontId="3" fillId="0" borderId="0"/>
    <xf numFmtId="199" fontId="8" fillId="0" borderId="0"/>
    <xf numFmtId="200" fontId="49" fillId="0" borderId="10">
      <protection locked="0"/>
    </xf>
    <xf numFmtId="0" fontId="4" fillId="0" borderId="0"/>
    <xf numFmtId="0" fontId="50" fillId="0" borderId="0"/>
    <xf numFmtId="0" fontId="50" fillId="0" borderId="0"/>
    <xf numFmtId="0" fontId="4" fillId="0" borderId="0"/>
    <xf numFmtId="0" fontId="1" fillId="0" borderId="0"/>
    <xf numFmtId="201" fontId="51" fillId="0" borderId="0"/>
    <xf numFmtId="0" fontId="3" fillId="0" borderId="0"/>
    <xf numFmtId="0" fontId="1" fillId="0" borderId="0"/>
    <xf numFmtId="0" fontId="52" fillId="0" borderId="0"/>
    <xf numFmtId="0" fontId="3" fillId="0" borderId="0"/>
    <xf numFmtId="0" fontId="52" fillId="0" borderId="0"/>
    <xf numFmtId="0" fontId="4" fillId="0" borderId="0"/>
    <xf numFmtId="0" fontId="53" fillId="0" borderId="0"/>
    <xf numFmtId="0" fontId="4" fillId="0" borderId="0"/>
    <xf numFmtId="0" fontId="53" fillId="0" borderId="0"/>
    <xf numFmtId="0" fontId="54" fillId="0" borderId="0"/>
    <xf numFmtId="0" fontId="55" fillId="0" borderId="0"/>
    <xf numFmtId="0" fontId="4" fillId="0" borderId="0"/>
    <xf numFmtId="0" fontId="1" fillId="0" borderId="0"/>
    <xf numFmtId="0" fontId="55" fillId="0" borderId="0"/>
    <xf numFmtId="0" fontId="56" fillId="0" borderId="0">
      <alignment horizontal="center" vertical="top"/>
    </xf>
    <xf numFmtId="202" fontId="55" fillId="0" borderId="0"/>
    <xf numFmtId="203" fontId="55" fillId="0" borderId="0"/>
    <xf numFmtId="202" fontId="55" fillId="0" borderId="0"/>
    <xf numFmtId="203" fontId="55" fillId="0" borderId="0"/>
    <xf numFmtId="204" fontId="55" fillId="0" borderId="0"/>
    <xf numFmtId="196" fontId="55" fillId="0" borderId="0"/>
    <xf numFmtId="204" fontId="55" fillId="0" borderId="0"/>
    <xf numFmtId="196" fontId="55" fillId="0" borderId="0"/>
    <xf numFmtId="0" fontId="57" fillId="0" borderId="0">
      <alignment vertical="top"/>
      <protection locked="0"/>
    </xf>
    <xf numFmtId="0" fontId="55" fillId="0" borderId="0"/>
    <xf numFmtId="191" fontId="1" fillId="0" borderId="0"/>
    <xf numFmtId="10" fontId="58" fillId="0" borderId="0"/>
    <xf numFmtId="0" fontId="59" fillId="0" borderId="0"/>
    <xf numFmtId="205" fontId="3" fillId="0" borderId="0"/>
    <xf numFmtId="0" fontId="58" fillId="0" borderId="0"/>
    <xf numFmtId="0" fontId="4" fillId="0" borderId="0"/>
    <xf numFmtId="0" fontId="60" fillId="0" borderId="0"/>
    <xf numFmtId="0" fontId="61" fillId="0" borderId="0"/>
    <xf numFmtId="0" fontId="61" fillId="0" borderId="0"/>
    <xf numFmtId="0" fontId="4" fillId="0" borderId="0"/>
    <xf numFmtId="0" fontId="62" fillId="0" borderId="0"/>
    <xf numFmtId="179" fontId="63" fillId="0" borderId="0"/>
    <xf numFmtId="0" fontId="62" fillId="0" borderId="0"/>
    <xf numFmtId="0" fontId="4" fillId="0" borderId="0"/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</cellStyleXfs>
  <cellXfs count="119">
    <xf numFmtId="0" fontId="0" fillId="0" borderId="0" xfId="0">
      <alignment vertical="center"/>
    </xf>
    <xf numFmtId="0" fontId="29" fillId="0" borderId="0" xfId="0" applyFont="1">
      <alignment vertical="center"/>
    </xf>
    <xf numFmtId="0" fontId="29" fillId="0" borderId="0" xfId="0" applyFont="1" applyAlignment="1"/>
    <xf numFmtId="0" fontId="65" fillId="5" borderId="11" xfId="0" applyFont="1" applyFill="1" applyBorder="1">
      <alignment vertical="center"/>
    </xf>
    <xf numFmtId="0" fontId="29" fillId="0" borderId="11" xfId="0" applyFont="1" applyBorder="1">
      <alignment vertical="center"/>
    </xf>
    <xf numFmtId="0" fontId="29" fillId="0" borderId="11" xfId="0" applyFont="1" applyBorder="1" applyAlignment="1">
      <alignment vertical="center" wrapText="1"/>
    </xf>
    <xf numFmtId="0" fontId="64" fillId="0" borderId="0" xfId="0" applyFont="1">
      <alignment vertical="center"/>
    </xf>
    <xf numFmtId="0" fontId="66" fillId="0" borderId="14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0" borderId="0" xfId="0" applyFont="1" applyAlignment="1">
      <alignment vertical="center" wrapText="1"/>
    </xf>
    <xf numFmtId="176" fontId="67" fillId="0" borderId="0" xfId="0" applyNumberFormat="1" applyFont="1" applyAlignment="1">
      <alignment horizontal="right" vertical="center" wrapText="1"/>
    </xf>
    <xf numFmtId="176" fontId="67" fillId="0" borderId="0" xfId="0" applyNumberFormat="1" applyFont="1" applyAlignment="1">
      <alignment vertical="center" wrapText="1"/>
    </xf>
    <xf numFmtId="0" fontId="67" fillId="0" borderId="0" xfId="0" applyFont="1">
      <alignment vertical="center"/>
    </xf>
    <xf numFmtId="0" fontId="66" fillId="5" borderId="15" xfId="0" applyFont="1" applyFill="1" applyBorder="1" applyAlignment="1">
      <alignment vertical="center" wrapText="1"/>
    </xf>
    <xf numFmtId="177" fontId="68" fillId="5" borderId="16" xfId="0" applyNumberFormat="1" applyFont="1" applyFill="1" applyBorder="1" applyAlignment="1">
      <alignment horizontal="right" vertical="center" wrapText="1"/>
    </xf>
    <xf numFmtId="177" fontId="68" fillId="5" borderId="17" xfId="0" applyNumberFormat="1" applyFont="1" applyFill="1" applyBorder="1" applyAlignment="1">
      <alignment horizontal="right" vertical="center" wrapText="1"/>
    </xf>
    <xf numFmtId="177" fontId="34" fillId="0" borderId="18" xfId="0" applyNumberFormat="1" applyFont="1" applyBorder="1" applyAlignment="1">
      <alignment horizontal="right" vertical="center" wrapText="1"/>
    </xf>
    <xf numFmtId="177" fontId="68" fillId="39" borderId="16" xfId="0" applyNumberFormat="1" applyFont="1" applyFill="1" applyBorder="1" applyAlignment="1">
      <alignment horizontal="right" vertical="center" wrapText="1"/>
    </xf>
    <xf numFmtId="177" fontId="68" fillId="39" borderId="19" xfId="0" applyNumberFormat="1" applyFont="1" applyFill="1" applyBorder="1" applyAlignment="1">
      <alignment horizontal="right" vertical="center" wrapText="1"/>
    </xf>
    <xf numFmtId="0" fontId="29" fillId="5" borderId="0" xfId="0" applyFont="1" applyFill="1" applyAlignment="1">
      <alignment vertical="center" wrapText="1"/>
    </xf>
    <xf numFmtId="177" fontId="69" fillId="5" borderId="0" xfId="0" applyNumberFormat="1" applyFont="1" applyFill="1" applyAlignment="1">
      <alignment horizontal="right" vertical="center" wrapText="1"/>
    </xf>
    <xf numFmtId="177" fontId="69" fillId="5" borderId="20" xfId="0" applyNumberFormat="1" applyFont="1" applyFill="1" applyBorder="1" applyAlignment="1">
      <alignment horizontal="right" vertical="center" wrapText="1"/>
    </xf>
    <xf numFmtId="177" fontId="69" fillId="39" borderId="0" xfId="0" applyNumberFormat="1" applyFont="1" applyFill="1" applyAlignment="1">
      <alignment horizontal="right" vertical="center" wrapText="1"/>
    </xf>
    <xf numFmtId="177" fontId="69" fillId="39" borderId="21" xfId="0" applyNumberFormat="1" applyFont="1" applyFill="1" applyBorder="1" applyAlignment="1">
      <alignment horizontal="right" vertical="center" wrapText="1"/>
    </xf>
    <xf numFmtId="0" fontId="66" fillId="5" borderId="22" xfId="0" applyFont="1" applyFill="1" applyBorder="1" applyAlignment="1">
      <alignment vertical="center" wrapText="1"/>
    </xf>
    <xf numFmtId="177" fontId="68" fillId="5" borderId="22" xfId="0" applyNumberFormat="1" applyFont="1" applyFill="1" applyBorder="1" applyAlignment="1">
      <alignment horizontal="right" vertical="center" wrapText="1"/>
    </xf>
    <xf numFmtId="177" fontId="68" fillId="5" borderId="23" xfId="0" applyNumberFormat="1" applyFont="1" applyFill="1" applyBorder="1" applyAlignment="1">
      <alignment horizontal="right" vertical="center" wrapText="1"/>
    </xf>
    <xf numFmtId="177" fontId="68" fillId="39" borderId="22" xfId="0" applyNumberFormat="1" applyFont="1" applyFill="1" applyBorder="1" applyAlignment="1">
      <alignment horizontal="right" vertical="center" wrapText="1"/>
    </xf>
    <xf numFmtId="177" fontId="68" fillId="39" borderId="24" xfId="0" applyNumberFormat="1" applyFont="1" applyFill="1" applyBorder="1" applyAlignment="1">
      <alignment horizontal="right" vertical="center" wrapText="1"/>
    </xf>
    <xf numFmtId="178" fontId="29" fillId="0" borderId="0" xfId="0" applyNumberFormat="1" applyFont="1">
      <alignment vertical="center"/>
    </xf>
    <xf numFmtId="0" fontId="29" fillId="0" borderId="0" xfId="0" applyFont="1" applyAlignment="1">
      <alignment vertical="center" wrapText="1"/>
    </xf>
    <xf numFmtId="179" fontId="69" fillId="0" borderId="0" xfId="0" applyNumberFormat="1" applyFont="1" applyAlignment="1">
      <alignment horizontal="right" vertical="center" wrapText="1"/>
    </xf>
    <xf numFmtId="178" fontId="29" fillId="0" borderId="0" xfId="0" applyNumberFormat="1" applyFont="1" applyAlignment="1">
      <alignment vertical="center" wrapText="1"/>
    </xf>
    <xf numFmtId="0" fontId="29" fillId="5" borderId="16" xfId="0" applyFont="1" applyFill="1" applyBorder="1" applyAlignment="1">
      <alignment vertical="center" wrapText="1"/>
    </xf>
    <xf numFmtId="177" fontId="69" fillId="5" borderId="16" xfId="0" applyNumberFormat="1" applyFont="1" applyFill="1" applyBorder="1" applyAlignment="1">
      <alignment horizontal="right" vertical="center" wrapText="1"/>
    </xf>
    <xf numFmtId="177" fontId="69" fillId="5" borderId="17" xfId="0" applyNumberFormat="1" applyFont="1" applyFill="1" applyBorder="1" applyAlignment="1">
      <alignment horizontal="right" vertical="center" wrapText="1"/>
    </xf>
    <xf numFmtId="177" fontId="34" fillId="0" borderId="21" xfId="0" applyNumberFormat="1" applyFont="1" applyBorder="1" applyAlignment="1">
      <alignment horizontal="right" vertical="center" wrapText="1"/>
    </xf>
    <xf numFmtId="177" fontId="69" fillId="39" borderId="16" xfId="0" applyNumberFormat="1" applyFont="1" applyFill="1" applyBorder="1" applyAlignment="1">
      <alignment horizontal="right" vertical="center" wrapText="1"/>
    </xf>
    <xf numFmtId="177" fontId="69" fillId="39" borderId="19" xfId="0" applyNumberFormat="1" applyFont="1" applyFill="1" applyBorder="1" applyAlignment="1">
      <alignment horizontal="right" vertical="center" wrapText="1"/>
    </xf>
    <xf numFmtId="177" fontId="29" fillId="0" borderId="21" xfId="0" applyNumberFormat="1" applyFont="1" applyBorder="1" applyAlignment="1">
      <alignment vertical="center" wrapText="1"/>
    </xf>
    <xf numFmtId="177" fontId="69" fillId="0" borderId="0" xfId="0" applyNumberFormat="1" applyFont="1" applyAlignment="1">
      <alignment horizontal="right" vertical="center" wrapText="1"/>
    </xf>
    <xf numFmtId="177" fontId="29" fillId="0" borderId="0" xfId="0" applyNumberFormat="1" applyFont="1" applyAlignment="1">
      <alignment vertical="center" wrapText="1"/>
    </xf>
    <xf numFmtId="177" fontId="70" fillId="5" borderId="16" xfId="0" applyNumberFormat="1" applyFont="1" applyFill="1" applyBorder="1" applyAlignment="1">
      <alignment horizontal="right" vertical="center" wrapText="1"/>
    </xf>
    <xf numFmtId="177" fontId="70" fillId="5" borderId="17" xfId="0" applyNumberFormat="1" applyFont="1" applyFill="1" applyBorder="1" applyAlignment="1">
      <alignment horizontal="right" vertical="center" wrapText="1"/>
    </xf>
    <xf numFmtId="177" fontId="70" fillId="39" borderId="16" xfId="0" applyNumberFormat="1" applyFont="1" applyFill="1" applyBorder="1" applyAlignment="1">
      <alignment horizontal="right" vertical="center" wrapText="1"/>
    </xf>
    <xf numFmtId="177" fontId="70" fillId="39" borderId="19" xfId="0" applyNumberFormat="1" applyFont="1" applyFill="1" applyBorder="1" applyAlignment="1">
      <alignment horizontal="right" vertical="center" wrapText="1"/>
    </xf>
    <xf numFmtId="177" fontId="34" fillId="0" borderId="25" xfId="0" applyNumberFormat="1" applyFont="1" applyBorder="1" applyAlignment="1">
      <alignment horizontal="right" vertical="center" wrapText="1"/>
    </xf>
    <xf numFmtId="177" fontId="29" fillId="0" borderId="25" xfId="0" applyNumberFormat="1" applyFont="1" applyBorder="1" applyAlignment="1">
      <alignment vertical="center" wrapText="1"/>
    </xf>
    <xf numFmtId="177" fontId="70" fillId="5" borderId="0" xfId="0" applyNumberFormat="1" applyFont="1" applyFill="1" applyAlignment="1">
      <alignment horizontal="right" vertical="center" wrapText="1"/>
    </xf>
    <xf numFmtId="177" fontId="70" fillId="39" borderId="0" xfId="0" applyNumberFormat="1" applyFont="1" applyFill="1" applyAlignment="1">
      <alignment horizontal="right" vertical="center" wrapText="1"/>
    </xf>
    <xf numFmtId="177" fontId="70" fillId="39" borderId="21" xfId="0" applyNumberFormat="1" applyFont="1" applyFill="1" applyBorder="1" applyAlignment="1">
      <alignment horizontal="right" vertical="center" wrapText="1"/>
    </xf>
    <xf numFmtId="0" fontId="66" fillId="5" borderId="0" xfId="0" applyFont="1" applyFill="1" applyAlignment="1">
      <alignment vertical="center" wrapText="1"/>
    </xf>
    <xf numFmtId="177" fontId="71" fillId="5" borderId="0" xfId="0" applyNumberFormat="1" applyFont="1" applyFill="1" applyAlignment="1">
      <alignment horizontal="right" vertical="center" wrapText="1"/>
    </xf>
    <xf numFmtId="177" fontId="71" fillId="5" borderId="10" xfId="0" applyNumberFormat="1" applyFont="1" applyFill="1" applyBorder="1" applyAlignment="1">
      <alignment horizontal="right" vertical="center" wrapText="1"/>
    </xf>
    <xf numFmtId="177" fontId="71" fillId="39" borderId="0" xfId="0" applyNumberFormat="1" applyFont="1" applyFill="1" applyAlignment="1">
      <alignment horizontal="right" vertical="center" wrapText="1"/>
    </xf>
    <xf numFmtId="177" fontId="71" fillId="39" borderId="26" xfId="0" applyNumberFormat="1" applyFont="1" applyFill="1" applyBorder="1" applyAlignment="1">
      <alignment horizontal="right" vertical="center" wrapText="1"/>
    </xf>
    <xf numFmtId="0" fontId="29" fillId="0" borderId="27" xfId="0" applyFont="1" applyBorder="1" applyAlignment="1">
      <alignment vertical="center" wrapText="1"/>
    </xf>
    <xf numFmtId="177" fontId="69" fillId="0" borderId="27" xfId="0" applyNumberFormat="1" applyFont="1" applyBorder="1" applyAlignment="1">
      <alignment horizontal="right" vertical="center" wrapText="1"/>
    </xf>
    <xf numFmtId="177" fontId="71" fillId="5" borderId="22" xfId="0" applyNumberFormat="1" applyFont="1" applyFill="1" applyBorder="1" applyAlignment="1">
      <alignment horizontal="right" vertical="center" wrapText="1"/>
    </xf>
    <xf numFmtId="177" fontId="71" fillId="5" borderId="23" xfId="0" applyNumberFormat="1" applyFont="1" applyFill="1" applyBorder="1" applyAlignment="1">
      <alignment horizontal="right" vertical="center" wrapText="1"/>
    </xf>
    <xf numFmtId="177" fontId="71" fillId="39" borderId="22" xfId="0" applyNumberFormat="1" applyFont="1" applyFill="1" applyBorder="1" applyAlignment="1">
      <alignment horizontal="right" vertical="center" wrapText="1"/>
    </xf>
    <xf numFmtId="177" fontId="71" fillId="39" borderId="24" xfId="0" applyNumberFormat="1" applyFont="1" applyFill="1" applyBorder="1" applyAlignment="1">
      <alignment horizontal="right" vertical="center" wrapText="1"/>
    </xf>
    <xf numFmtId="177" fontId="71" fillId="5" borderId="28" xfId="0" applyNumberFormat="1" applyFont="1" applyFill="1" applyBorder="1" applyAlignment="1">
      <alignment horizontal="right" vertical="center" wrapText="1"/>
    </xf>
    <xf numFmtId="0" fontId="72" fillId="0" borderId="0" xfId="0" applyFont="1" applyAlignment="1">
      <alignment vertical="center" wrapText="1"/>
    </xf>
    <xf numFmtId="176" fontId="73" fillId="0" borderId="0" xfId="0" applyNumberFormat="1" applyFont="1" applyAlignment="1">
      <alignment vertical="center" wrapText="1"/>
    </xf>
    <xf numFmtId="176" fontId="73" fillId="0" borderId="0" xfId="0" applyNumberFormat="1" applyFont="1" applyAlignment="1">
      <alignment horizontal="right" vertical="center" wrapText="1"/>
    </xf>
    <xf numFmtId="0" fontId="73" fillId="0" borderId="0" xfId="0" applyFont="1">
      <alignment vertical="center"/>
    </xf>
    <xf numFmtId="0" fontId="68" fillId="5" borderId="29" xfId="0" applyFont="1" applyFill="1" applyBorder="1">
      <alignment vertical="center"/>
    </xf>
    <xf numFmtId="177" fontId="68" fillId="5" borderId="30" xfId="0" applyNumberFormat="1" applyFont="1" applyFill="1" applyBorder="1" applyAlignment="1">
      <alignment horizontal="right" vertical="center"/>
    </xf>
    <xf numFmtId="177" fontId="68" fillId="0" borderId="0" xfId="0" applyNumberFormat="1" applyFont="1" applyAlignment="1">
      <alignment horizontal="right" vertical="center"/>
    </xf>
    <xf numFmtId="177" fontId="68" fillId="39" borderId="30" xfId="0" applyNumberFormat="1" applyFont="1" applyFill="1" applyBorder="1" applyAlignment="1">
      <alignment horizontal="right" vertical="center"/>
    </xf>
    <xf numFmtId="0" fontId="69" fillId="5" borderId="31" xfId="0" applyFont="1" applyFill="1" applyBorder="1" applyAlignment="1">
      <alignment horizontal="left" vertical="center"/>
    </xf>
    <xf numFmtId="177" fontId="69" fillId="5" borderId="32" xfId="0" applyNumberFormat="1" applyFont="1" applyFill="1" applyBorder="1" applyAlignment="1">
      <alignment horizontal="right" vertical="center"/>
    </xf>
    <xf numFmtId="177" fontId="69" fillId="0" borderId="0" xfId="0" applyNumberFormat="1" applyFont="1" applyAlignment="1">
      <alignment horizontal="right" vertical="center"/>
    </xf>
    <xf numFmtId="177" fontId="69" fillId="39" borderId="0" xfId="0" applyNumberFormat="1" applyFont="1" applyFill="1" applyAlignment="1">
      <alignment horizontal="right" vertical="center"/>
    </xf>
    <xf numFmtId="0" fontId="69" fillId="5" borderId="33" xfId="0" applyFont="1" applyFill="1" applyBorder="1" applyAlignment="1">
      <alignment horizontal="left" vertical="center"/>
    </xf>
    <xf numFmtId="177" fontId="69" fillId="5" borderId="34" xfId="0" applyNumberFormat="1" applyFont="1" applyFill="1" applyBorder="1" applyAlignment="1">
      <alignment horizontal="right" vertical="center"/>
    </xf>
    <xf numFmtId="177" fontId="69" fillId="39" borderId="35" xfId="0" applyNumberFormat="1" applyFont="1" applyFill="1" applyBorder="1" applyAlignment="1">
      <alignment horizontal="right" vertical="center"/>
    </xf>
    <xf numFmtId="178" fontId="73" fillId="0" borderId="0" xfId="0" applyNumberFormat="1" applyFont="1">
      <alignment vertical="center"/>
    </xf>
    <xf numFmtId="177" fontId="69" fillId="5" borderId="0" xfId="0" applyNumberFormat="1" applyFont="1" applyFill="1" applyAlignment="1">
      <alignment horizontal="right" vertical="center"/>
    </xf>
    <xf numFmtId="177" fontId="69" fillId="39" borderId="36" xfId="0" applyNumberFormat="1" applyFont="1" applyFill="1" applyBorder="1" applyAlignment="1">
      <alignment horizontal="right" vertical="center"/>
    </xf>
    <xf numFmtId="177" fontId="69" fillId="5" borderId="37" xfId="0" applyNumberFormat="1" applyFont="1" applyFill="1" applyBorder="1" applyAlignment="1">
      <alignment horizontal="right" vertical="center"/>
    </xf>
    <xf numFmtId="177" fontId="69" fillId="39" borderId="38" xfId="0" applyNumberFormat="1" applyFont="1" applyFill="1" applyBorder="1" applyAlignment="1">
      <alignment horizontal="right" vertical="center"/>
    </xf>
    <xf numFmtId="0" fontId="68" fillId="5" borderId="29" xfId="0" applyFont="1" applyFill="1" applyBorder="1" applyAlignment="1">
      <alignment horizontal="left" vertical="center"/>
    </xf>
    <xf numFmtId="0" fontId="69" fillId="5" borderId="39" xfId="0" applyFont="1" applyFill="1" applyBorder="1" applyAlignment="1">
      <alignment horizontal="left" vertical="center"/>
    </xf>
    <xf numFmtId="180" fontId="69" fillId="5" borderId="40" xfId="224" applyNumberFormat="1" applyFont="1" applyFill="1" applyBorder="1" applyAlignment="1">
      <alignment horizontal="right" vertical="center"/>
    </xf>
    <xf numFmtId="180" fontId="69" fillId="0" borderId="0" xfId="224" applyNumberFormat="1" applyFont="1" applyAlignment="1">
      <alignment vertical="center"/>
    </xf>
    <xf numFmtId="180" fontId="69" fillId="39" borderId="40" xfId="224" applyNumberFormat="1" applyFont="1" applyFill="1" applyBorder="1" applyAlignment="1">
      <alignment vertical="center"/>
    </xf>
    <xf numFmtId="0" fontId="69" fillId="5" borderId="41" xfId="0" applyFont="1" applyFill="1" applyBorder="1" applyAlignment="1">
      <alignment horizontal="left" vertical="center"/>
    </xf>
    <xf numFmtId="180" fontId="69" fillId="0" borderId="0" xfId="0" applyNumberFormat="1" applyFont="1">
      <alignment vertical="center"/>
    </xf>
    <xf numFmtId="0" fontId="29" fillId="40" borderId="0" xfId="0" applyFont="1" applyFill="1">
      <alignment vertical="center"/>
    </xf>
    <xf numFmtId="0" fontId="66" fillId="40" borderId="14" xfId="0" applyFont="1" applyFill="1" applyBorder="1" applyAlignment="1">
      <alignment horizontal="center" vertical="center"/>
    </xf>
    <xf numFmtId="0" fontId="66" fillId="40" borderId="0" xfId="0" applyFont="1" applyFill="1" applyAlignment="1">
      <alignment horizontal="center" vertical="center"/>
    </xf>
    <xf numFmtId="3" fontId="68" fillId="5" borderId="30" xfId="0" applyNumberFormat="1" applyFont="1" applyFill="1" applyBorder="1">
      <alignment vertical="center"/>
    </xf>
    <xf numFmtId="3" fontId="68" fillId="5" borderId="30" xfId="0" applyNumberFormat="1" applyFont="1" applyFill="1" applyBorder="1" applyAlignment="1">
      <alignment horizontal="right" vertical="center"/>
    </xf>
    <xf numFmtId="177" fontId="68" fillId="40" borderId="30" xfId="0" applyNumberFormat="1" applyFont="1" applyFill="1" applyBorder="1">
      <alignment vertical="center"/>
    </xf>
    <xf numFmtId="3" fontId="71" fillId="39" borderId="30" xfId="0" applyNumberFormat="1" applyFont="1" applyFill="1" applyBorder="1">
      <alignment vertical="center"/>
    </xf>
    <xf numFmtId="0" fontId="69" fillId="5" borderId="42" xfId="0" applyFont="1" applyFill="1" applyBorder="1" applyAlignment="1">
      <alignment horizontal="left" vertical="center"/>
    </xf>
    <xf numFmtId="3" fontId="69" fillId="5" borderId="0" xfId="0" applyNumberFormat="1" applyFont="1" applyFill="1" applyAlignment="1">
      <alignment horizontal="right" vertical="center"/>
    </xf>
    <xf numFmtId="177" fontId="69" fillId="40" borderId="0" xfId="0" applyNumberFormat="1" applyFont="1" applyFill="1" applyAlignment="1">
      <alignment horizontal="left" vertical="center"/>
    </xf>
    <xf numFmtId="3" fontId="70" fillId="39" borderId="0" xfId="0" applyNumberFormat="1" applyFont="1" applyFill="1">
      <alignment vertical="center"/>
    </xf>
    <xf numFmtId="3" fontId="70" fillId="39" borderId="36" xfId="0" applyNumberFormat="1" applyFont="1" applyFill="1" applyBorder="1">
      <alignment vertical="center"/>
    </xf>
    <xf numFmtId="0" fontId="68" fillId="5" borderId="33" xfId="0" applyFont="1" applyFill="1" applyBorder="1" applyAlignment="1">
      <alignment horizontal="left" vertical="center"/>
    </xf>
    <xf numFmtId="3" fontId="68" fillId="5" borderId="34" xfId="0" applyNumberFormat="1" applyFont="1" applyFill="1" applyBorder="1" applyAlignment="1">
      <alignment horizontal="right" vertical="center"/>
    </xf>
    <xf numFmtId="177" fontId="68" fillId="40" borderId="0" xfId="0" applyNumberFormat="1" applyFont="1" applyFill="1" applyAlignment="1">
      <alignment horizontal="left" vertical="center"/>
    </xf>
    <xf numFmtId="3" fontId="71" fillId="39" borderId="35" xfId="0" applyNumberFormat="1" applyFont="1" applyFill="1" applyBorder="1">
      <alignment vertical="center"/>
    </xf>
    <xf numFmtId="0" fontId="68" fillId="5" borderId="43" xfId="0" applyFont="1" applyFill="1" applyBorder="1" applyAlignment="1">
      <alignment horizontal="left" vertical="center"/>
    </xf>
    <xf numFmtId="3" fontId="68" fillId="5" borderId="44" xfId="0" applyNumberFormat="1" applyFont="1" applyFill="1" applyBorder="1" applyAlignment="1">
      <alignment horizontal="right" vertical="center"/>
    </xf>
    <xf numFmtId="3" fontId="71" fillId="39" borderId="0" xfId="0" applyNumberFormat="1" applyFont="1" applyFill="1">
      <alignment vertical="center"/>
    </xf>
    <xf numFmtId="0" fontId="68" fillId="5" borderId="45" xfId="0" applyFont="1" applyFill="1" applyBorder="1" applyAlignment="1">
      <alignment horizontal="left" vertical="center"/>
    </xf>
    <xf numFmtId="3" fontId="68" fillId="5" borderId="46" xfId="0" applyNumberFormat="1" applyFont="1" applyFill="1" applyBorder="1" applyAlignment="1">
      <alignment horizontal="right" vertical="center"/>
    </xf>
    <xf numFmtId="177" fontId="68" fillId="40" borderId="46" xfId="0" applyNumberFormat="1" applyFont="1" applyFill="1" applyBorder="1" applyAlignment="1">
      <alignment horizontal="left" vertical="center"/>
    </xf>
    <xf numFmtId="3" fontId="71" fillId="39" borderId="46" xfId="0" applyNumberFormat="1" applyFont="1" applyFill="1" applyBorder="1">
      <alignment vertical="center"/>
    </xf>
    <xf numFmtId="0" fontId="64" fillId="0" borderId="13" xfId="0" applyFont="1" applyBorder="1" applyAlignment="1">
      <alignment horizontal="center" vertical="center"/>
    </xf>
    <xf numFmtId="0" fontId="0" fillId="0" borderId="13" xfId="0" applyBorder="1" applyAlignment="1"/>
    <xf numFmtId="0" fontId="64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29" fillId="39" borderId="12" xfId="0" applyFont="1" applyFill="1" applyBorder="1" applyAlignment="1">
      <alignment horizontal="left" vertical="center" wrapText="1" indent="1"/>
    </xf>
    <xf numFmtId="0" fontId="0" fillId="0" borderId="12" xfId="0" applyBorder="1" applyAlignment="1"/>
  </cellXfs>
  <cellStyles count="1537">
    <cellStyle name="_x0001_" xfId="1" xr:uid="{00000000-0005-0000-0000-000006000000}"/>
    <cellStyle name="_x0002_" xfId="4" xr:uid="{00000000-0005-0000-0000-000009000000}"/>
    <cellStyle name="_x0014_" xfId="15" xr:uid="{00000000-0005-0000-0000-000014000000}"/>
    <cellStyle name="_x001c_" xfId="16" xr:uid="{00000000-0005-0000-0000-000015000000}"/>
    <cellStyle name="-" xfId="69" xr:uid="{00000000-0005-0000-0000-00004A000000}"/>
    <cellStyle name="          _x000d__x000a_386grabber=AVGA.3GR_x000d_" xfId="21" xr:uid="{00000000-0005-0000-0000-00001A000000}"/>
    <cellStyle name="          _x000d__x000a_386grabber=KSVGA.3GR" xfId="22" xr:uid="{00000000-0005-0000-0000-00001B000000}"/>
    <cellStyle name="          _x000d__x000a_386grabber=vga.3gr_x000d__x000a_" xfId="23" xr:uid="{00000000-0005-0000-0000-00001C000000}"/>
    <cellStyle name="          _x000d__x000a_mouse.drv=lmouse.drv" xfId="24" xr:uid="{00000000-0005-0000-0000-00001D000000}"/>
    <cellStyle name="          _x000d__x000a_shell=progman.exe_x000d__x000a_m" xfId="25" xr:uid="{00000000-0005-0000-0000-00001E000000}"/>
    <cellStyle name=" FY96" xfId="27" xr:uid="{00000000-0005-0000-0000-000020000000}"/>
    <cellStyle name=" _x0007_LÓ_x0018_ÄþÍN^NuNVþˆHÁ_x0001__x0018_(n" xfId="19" xr:uid="{00000000-0005-0000-0000-000018000000}"/>
    <cellStyle name=" _x0007_LÓ_x0018_ÄþÍN^NuNVþˆHÁ_x0001__x0018_(n 2" xfId="20" xr:uid="{00000000-0005-0000-0000-000019000000}"/>
    <cellStyle name=" '교체 가능' 상태로 표시됩니다." xfId="26" xr:uid="{00000000-0005-0000-0000-00001F000000}"/>
    <cellStyle name=" 메모리의 바이트 수입니다. '기타' 메모리의 예로는 디스크 캐시 페이지, 고정 할당 메모리(페이징 불가능), 메모리 매핑 파일 등이 있습니다." xfId="28" xr:uid="{00000000-0005-0000-0000-000021000000}"/>
    <cellStyle name=" 물류비_실시품의준_4-1실적" xfId="29" xr:uid="{00000000-0005-0000-0000-000022000000}"/>
    <cellStyle name=" 실제 메모리 양입니다." xfId="30" xr:uid="{00000000-0005-0000-0000-000023000000}"/>
    <cellStyle name=" 파일에 저장되지 않은 할당된 메모리의 바이트 수입니다. '기타' 메모리의 예로는 디스크 캐시 페이지, 고정 할당 메모리(페이징 불가능), 메모리 매핑 파일 등이 있습니다." xfId="31" xr:uid="{00000000-0005-0000-0000-000024000000}"/>
    <cellStyle name=" 허용예산.xls]3v16ictONiIe4PXBkWMyPCb5O" xfId="32" xr:uid="{00000000-0005-0000-0000-000025000000}"/>
    <cellStyle name=" 횟수" xfId="33" xr:uid="{00000000-0005-0000-0000-000026000000}"/>
    <cellStyle name="_x000a_386grabber=M" xfId="11" xr:uid="{00000000-0005-0000-0000-000010000000}"/>
    <cellStyle name="_x000d__x000a_JournalTemplate=C:\COMFO\CTALK\JOURSTD.TPL_x000d__x000a_LbStateAddress=3 3 0 251 1 89 2 311_x000d__x000a_LbStateJou" xfId="12" xr:uid="{00000000-0005-0000-0000-000011000000}"/>
    <cellStyle name="_x000d_$" xfId="13" xr:uid="{00000000-0005-0000-0000-000012000000}"/>
    <cellStyle name="_x000d_;&amp;?;" xfId="14" xr:uid="{00000000-0005-0000-0000-000013000000}"/>
    <cellStyle name="#" xfId="34" xr:uid="{00000000-0005-0000-0000-000027000000}"/>
    <cellStyle name="# ##" xfId="35" xr:uid="{00000000-0005-0000-0000-000028000000}"/>
    <cellStyle name="# ##%" xfId="36" xr:uid="{00000000-0005-0000-0000-000029000000}"/>
    <cellStyle name="-#,###" xfId="70" xr:uid="{00000000-0005-0000-0000-00004B000000}"/>
    <cellStyle name="#,##0" xfId="37" xr:uid="{00000000-0005-0000-0000-00002A000000}"/>
    <cellStyle name="#,##0.0" xfId="38" xr:uid="{00000000-0005-0000-0000-00002B000000}"/>
    <cellStyle name="#,##0.00" xfId="39" xr:uid="{00000000-0005-0000-0000-00002C000000}"/>
    <cellStyle name="#,##0.000" xfId="40" xr:uid="{00000000-0005-0000-0000-00002D000000}"/>
    <cellStyle name="#,000.0;(#,000.0)" xfId="41" xr:uid="{00000000-0005-0000-0000-00002E000000}"/>
    <cellStyle name="#,000;(#,000)" xfId="42" xr:uid="{00000000-0005-0000-0000-00002F000000}"/>
    <cellStyle name="#0" xfId="43" xr:uid="{00000000-0005-0000-0000-000030000000}"/>
    <cellStyle name="$" xfId="44" xr:uid="{00000000-0005-0000-0000-000031000000}"/>
    <cellStyle name="-$_x0002_" xfId="71" xr:uid="{00000000-0005-0000-0000-00004C000000}"/>
    <cellStyle name="$_db진흥" xfId="45" xr:uid="{00000000-0005-0000-0000-000032000000}"/>
    <cellStyle name="$_견적2" xfId="46" xr:uid="{00000000-0005-0000-0000-000033000000}"/>
    <cellStyle name="$_기아" xfId="47" xr:uid="{00000000-0005-0000-0000-000034000000}"/>
    <cellStyle name="%" xfId="48" xr:uid="{00000000-0005-0000-0000-000035000000}"/>
    <cellStyle name="_x0006_%" xfId="10" xr:uid="{00000000-0005-0000-0000-00000F000000}"/>
    <cellStyle name="%_0001. 10월 결산보고" xfId="49" xr:uid="{00000000-0005-0000-0000-000036000000}"/>
    <cellStyle name="%_0001. 11월 결산보고" xfId="50" xr:uid="{00000000-0005-0000-0000-000037000000}"/>
    <cellStyle name="%_0001. 3월 결산보고" xfId="51" xr:uid="{00000000-0005-0000-0000-000038000000}"/>
    <cellStyle name="%_0001. 3월 결산보고-0408" xfId="52" xr:uid="{00000000-0005-0000-0000-000039000000}"/>
    <cellStyle name="%_1. 6월 결산보고" xfId="53" xr:uid="{00000000-0005-0000-0000-00003A000000}"/>
    <cellStyle name="%_1. 8월 결산보고" xfId="54" xr:uid="{00000000-0005-0000-0000-00003B000000}"/>
    <cellStyle name="%_1. 8월 결산보고2" xfId="55" xr:uid="{00000000-0005-0000-0000-00003C000000}"/>
    <cellStyle name="%_1. 9월 결산보고(2)" xfId="56" xr:uid="{00000000-0005-0000-0000-00003D000000}"/>
    <cellStyle name="%_1. 9월 결산보고(3)" xfId="57" xr:uid="{00000000-0005-0000-0000-00003E000000}"/>
    <cellStyle name="&amp;A" xfId="58" xr:uid="{00000000-0005-0000-0000-00003F000000}"/>
    <cellStyle name="&amp;DSO Chart" xfId="59" xr:uid="{00000000-0005-0000-0000-000040000000}"/>
    <cellStyle name="(△콤마)" xfId="63" xr:uid="{00000000-0005-0000-0000-000044000000}"/>
    <cellStyle name="(0,000)" xfId="60" xr:uid="{00000000-0005-0000-0000-000041000000}"/>
    <cellStyle name="(0,000.0)" xfId="61" xr:uid="{00000000-0005-0000-0000-000042000000}"/>
    <cellStyle name="(0,000.00)" xfId="62" xr:uid="{00000000-0005-0000-0000-000043000000}"/>
    <cellStyle name="(백분율)" xfId="64" xr:uid="{00000000-0005-0000-0000-000045000000}"/>
    <cellStyle name="(콤마)" xfId="65" xr:uid="{00000000-0005-0000-0000-000046000000}"/>
    <cellStyle name=")" xfId="66" xr:uid="{00000000-0005-0000-0000-000047000000}"/>
    <cellStyle name=")_Drill%Normal_Real Rev per Staff (2)_Imaging" xfId="67" xr:uid="{00000000-0005-0000-0000-000048000000}"/>
    <cellStyle name=")omma_9월경비 (2)_97회비 (2)_1월회비내역ͬ(2)" xfId="68" xr:uid="{00000000-0005-0000-0000-000049000000}"/>
    <cellStyle name="._x000d__x000a_" xfId="84" xr:uid="{00000000-0005-0000-0000-000059000000}"/>
    <cellStyle name="_x0002_._x0011__x0002_._x001b__x0002_ _x0015_%_x0018__x0001_" xfId="5" xr:uid="{00000000-0005-0000-0000-00000A000000}"/>
    <cellStyle name=".000" xfId="85" xr:uid="{00000000-0005-0000-0000-00005A000000}"/>
    <cellStyle name=";" xfId="1189" xr:uid="{00000000-0005-0000-0000-0000AA040000}"/>
    <cellStyle name="?" xfId="1192" xr:uid="{00000000-0005-0000-0000-0000AD040000}"/>
    <cellStyle name="_x001f_?--_x0004_ _x000c_ _x0003__x000b__x0001__x000a__x000b__x0002_--_x0008__x0004__x0002__x0002__x0007__x0007__x0007__x0007__x0007__x0007__x0007__x0007__x0007__x0007__x0007__x0007__x0007__x0007__x0002_-_x0004_ _x000c_ _x0003__x000b__x0001__x000a__x000b__x0002_--_x0008__x0002_" xfId="18" xr:uid="{00000000-0005-0000-0000-000017000000}"/>
    <cellStyle name="_x001f_?--_x0004_ _x000c__x0009__x0003__x000b__x0001__x000a__x000b__x0002_--_x0008__x0004__x0002__x0002__x0007__x0007__x0007__x0007__x0007__x0007__x0007__x0007__x0007__x0007__x0007__x0007__x0007__x0007__x0002_-_x0004_ _x000c__x0009__x0003__x000b__x0001__x000a__x000b__x0002_--_x0008__x0002_" xfId="17" xr:uid="{00000000-0005-0000-0000-000016000000}"/>
    <cellStyle name="? '기타' 메모리의 예로는 디스크 캐시 페이지, 고정 할당 메모리(페이징 불가능), 메모리 매핑 파일 등이 있습니다." xfId="1195" xr:uid="{00000000-0005-0000-0000-0000B0040000}"/>
    <cellStyle name="? 잠겨진 교체 파일 페이지도 '교체 가능' 상태로 표시됩니다." xfId="1196" xr:uid="{00000000-0005-0000-0000-0000B1040000}"/>
    <cellStyle name="_x0003_?#_x0004_" xfId="7" xr:uid="{00000000-0005-0000-0000-00000C000000}"/>
    <cellStyle name="?? [0.00]_2001.02" xfId="1204" xr:uid="{00000000-0005-0000-0000-0000B9040000}"/>
    <cellStyle name="?? [0]_??" xfId="1205" xr:uid="{00000000-0005-0000-0000-0000BA040000}"/>
    <cellStyle name="??_x000c_@?_x000d_3?_x0001__x000b_" xfId="1198" xr:uid="{00000000-0005-0000-0000-0000B3040000}"/>
    <cellStyle name="??_x000c_蕓&quot;_x000d_婦U_x0001_&quot;_x0004_?_x0007__x0001__x0001_" xfId="1199" xr:uid="{00000000-0005-0000-0000-0000B4040000}"/>
    <cellStyle name="??_x000c_溜_x0012__x000d_肥U_x0001_?_x0006_?_x0007__x0001__x0001_" xfId="1202" xr:uid="{00000000-0005-0000-0000-0000B7040000}"/>
    <cellStyle name="??_x000c_靖?崧U_x0001_A_x0014_?_x0007__x0001__x0001_" xfId="1200" xr:uid="{00000000-0005-0000-0000-0000B5040000}"/>
    <cellStyle name="??_x000c_靖?崧U_x0001_B_x0014_?_x0007__x0001__x0001_" xfId="1201" xr:uid="{00000000-0005-0000-0000-0000B6040000}"/>
    <cellStyle name="??&amp;_x0012_?&amp;_x000b_?_x0008_*_x0007_?_x0007__x0001__x0001_" xfId="1206" xr:uid="{00000000-0005-0000-0000-0000BB040000}"/>
    <cellStyle name="??&amp;O" xfId="1207" xr:uid="{00000000-0005-0000-0000-0000BC040000}"/>
    <cellStyle name="??&amp;O?" xfId="1208" xr:uid="{00000000-0005-0000-0000-0000BD040000}"/>
    <cellStyle name="??&amp;O?&amp;" xfId="1209" xr:uid="{00000000-0005-0000-0000-0000BE040000}"/>
    <cellStyle name="??&amp;O?&amp;H?_x0008__x000f__x0007_?_x0007__x0001__x0001_" xfId="1210" xr:uid="{00000000-0005-0000-0000-0000BF040000}"/>
    <cellStyle name="??&amp;O?&amp;H?_x0008__x000f__x0007_?_x0007__x0001__x0001_ 2" xfId="1211" xr:uid="{00000000-0005-0000-0000-0000C0040000}"/>
    <cellStyle name="??&amp;O?&amp;H?_x0008_??_x0007__x0001__x0001_" xfId="1212" xr:uid="{00000000-0005-0000-0000-0000C1040000}"/>
    <cellStyle name="??&amp;O?&amp;H?_x0008_??_x0007__x0001__x0001_ 2" xfId="1213" xr:uid="{00000000-0005-0000-0000-0000C2040000}"/>
    <cellStyle name="??&amp;O?&amp;H?_x0008_x_x000b_P_x000c__x0007__x0001__x0001_" xfId="1214" xr:uid="{00000000-0005-0000-0000-0000C3040000}"/>
    <cellStyle name="??&amp;쏗?뷐9_x0008__x0011__x0007_?_x0007__x0001__x0001_" xfId="1215" xr:uid="{00000000-0005-0000-0000-0000C4040000}"/>
    <cellStyle name="???" xfId="1216" xr:uid="{00000000-0005-0000-0000-0000C5040000}"/>
    <cellStyle name="??_x0011_?_x0010_?" xfId="1203" xr:uid="{00000000-0005-0000-0000-0000B8040000}"/>
    <cellStyle name="???? [0.00]_1997 Turns" xfId="1217" xr:uid="{00000000-0005-0000-0000-0000C6040000}"/>
    <cellStyle name="???? [0]_???? " xfId="1218" xr:uid="{00000000-0005-0000-0000-0000C7040000}"/>
    <cellStyle name="?????" xfId="1219" xr:uid="{00000000-0005-0000-0000-0000C8040000}"/>
    <cellStyle name="_x0003_???_x0015__x0004_???&quot;_x0004_!_x0004_?_x000c__x0004_??_x000f__x000b__x0004__x001d__x0004__x001e__x0004_?_x0005__x0004__x000f_?_x0011__x0004__x000f_??_x0010__x0004_?????#_x0004_" xfId="8" xr:uid="{00000000-0005-0000-0000-00000D000000}"/>
    <cellStyle name="_x0003_?_x0010__x0004_?????#_x0004_" xfId="6" xr:uid="{00000000-0005-0000-0000-00000B000000}"/>
    <cellStyle name="??????????????? [0]_Excel_MD97DL" xfId="1220" xr:uid="{00000000-0005-0000-0000-0000C9040000}"/>
    <cellStyle name="???????????????? [0]_Excel_MD97DL" xfId="1221" xr:uid="{00000000-0005-0000-0000-0000CA040000}"/>
    <cellStyle name="????????????????? [0]_Excel_MD97DL" xfId="1222" xr:uid="{00000000-0005-0000-0000-0000CB040000}"/>
    <cellStyle name="??????????????????? [0]_Excel_MD97DL" xfId="1223" xr:uid="{00000000-0005-0000-0000-0000CC040000}"/>
    <cellStyle name="???????????????????_Excel_MD97DL" xfId="1224" xr:uid="{00000000-0005-0000-0000-0000CD040000}"/>
    <cellStyle name="?????????????????_Excel_MD97DL" xfId="1225" xr:uid="{00000000-0005-0000-0000-0000CE040000}"/>
    <cellStyle name="????????????????_Excel_MD97DL" xfId="1226" xr:uid="{00000000-0005-0000-0000-0000CF040000}"/>
    <cellStyle name="???????????????_Excel_MD97DL" xfId="1227" xr:uid="{00000000-0005-0000-0000-0000D0040000}"/>
    <cellStyle name="?_x0001_?_x0001_?????????È???_x0015_?_x0006_?*?$?*?4?_x0006_???_x0015_?_x0006_?*?$?*" xfId="1193" xr:uid="{00000000-0005-0000-0000-0000AE040000}"/>
    <cellStyle name="_x0001_???????????L" xfId="2" xr:uid="{00000000-0005-0000-0000-000007000000}"/>
    <cellStyle name="?????_VERA" xfId="1228" xr:uid="{00000000-0005-0000-0000-0000D1040000}"/>
    <cellStyle name="????_???? " xfId="1229" xr:uid="{00000000-0005-0000-0000-0000D2040000}"/>
    <cellStyle name="???[0]_RESULTS" xfId="1230" xr:uid="{00000000-0005-0000-0000-0000D3040000}"/>
    <cellStyle name="???_?????? " xfId="1231" xr:uid="{00000000-0005-0000-0000-0000D4040000}"/>
    <cellStyle name="???Ø_´?º??? (2)_1_º?´???°ø " xfId="1232" xr:uid="{00000000-0005-0000-0000-0000D5040000}"/>
    <cellStyle name="??[0]_RESULTS" xfId="1233" xr:uid="{00000000-0005-0000-0000-0000D6040000}"/>
    <cellStyle name="??_  ?  ?  " xfId="1234" xr:uid="{00000000-0005-0000-0000-0000D7040000}"/>
    <cellStyle name="?_x0003_@_x0004_?" xfId="1194" xr:uid="{00000000-0005-0000-0000-0000AF040000}"/>
    <cellStyle name="?¡§¡©???? [0]_VIRUS-EDY" xfId="1237" xr:uid="{00000000-0005-0000-0000-0000DA040000}"/>
    <cellStyle name="?¡§¡©????_VIRUS-EDY" xfId="1238" xr:uid="{00000000-0005-0000-0000-0000DB040000}"/>
    <cellStyle name="?503_99매출" xfId="1197" xr:uid="{00000000-0005-0000-0000-0000B2040000}"/>
    <cellStyle name="?k?Tl익" xfId="1235" xr:uid="{00000000-0005-0000-0000-0000D8040000}"/>
    <cellStyle name="?W?_BOOKSHIP" xfId="1236" xr:uid="{00000000-0005-0000-0000-0000D9040000}"/>
    <cellStyle name="?頂_x000c_:?_x000d_3?_x0001_??_x0007__x0001__x0001_" xfId="1239" xr:uid="{00000000-0005-0000-0000-0000DC040000}"/>
    <cellStyle name="?칮E0899intecosch" xfId="1240" xr:uid="{00000000-0005-0000-0000-0000DD040000}"/>
    <cellStyle name="?칮E0899M1RP" xfId="1241" xr:uid="{00000000-0005-0000-0000-0000DE040000}"/>
    <cellStyle name="?칮E1999Year End Provision" xfId="1242" xr:uid="{00000000-0005-0000-0000-0000DF040000}"/>
    <cellStyle name="?화 [0]_투자재원" xfId="1243" xr:uid="{00000000-0005-0000-0000-0000E0040000}"/>
    <cellStyle name="@" xfId="1244" xr:uid="{00000000-0005-0000-0000-0000E1040000}"/>
    <cellStyle name="@_04 3Q KT&amp;G정산표" xfId="1251" xr:uid="{00000000-0005-0000-0000-0000E8040000}"/>
    <cellStyle name="@_04 3Q KT&amp;G정산표_'05 all FY 매출 및 기타" xfId="1252" xr:uid="{00000000-0005-0000-0000-0000E9040000}"/>
    <cellStyle name="@_04 3Q KT&amp;G정산표_'05 FY all ; 정산표(필드종료후 최종)" xfId="1253" xr:uid="{00000000-0005-0000-0000-0000EA040000}"/>
    <cellStyle name="@_04 3Q KT&amp;G정산표_Cheil Communications Inc. '06 1H ; Corp. Tax" xfId="1254" xr:uid="{00000000-0005-0000-0000-0000EB040000}"/>
    <cellStyle name="@_04 3Q KT&amp;G정산표_Cheil Communications Inc. '06 1H ; Sales" xfId="1255" xr:uid="{00000000-0005-0000-0000-0000EC040000}"/>
    <cellStyle name="@_04 3Q KT&amp;G정산표_Cheil Communications Inc. '06 1H ; 정산표" xfId="1256" xr:uid="{00000000-0005-0000-0000-0000ED040000}"/>
    <cellStyle name="@_04 3Q KT&amp;G정산표_Cheil Communications Inc. '06 반기 ; 정산표 (06.7.19)" xfId="1257" xr:uid="{00000000-0005-0000-0000-0000EE040000}"/>
    <cellStyle name="@_04 3Q KT&amp;G정산표_SBSi ; '05 1st half 정산표" xfId="1259" xr:uid="{00000000-0005-0000-0000-0000F0040000}"/>
    <cellStyle name="@_04 3Q KT&amp;G정산표_SBSi 2005년 3분기 정산표" xfId="1258" xr:uid="{00000000-0005-0000-0000-0000EF040000}"/>
    <cellStyle name="@_04 3Q KT&amp;G정산표_SBS제시재무제표(05.10.6)" xfId="1260" xr:uid="{00000000-0005-0000-0000-0000F1040000}"/>
    <cellStyle name="@_04 3Q KT&amp;G정산표_STX Shipbuilding Co.,Ltd 1Q ; Incharge" xfId="1261" xr:uid="{00000000-0005-0000-0000-0000F2040000}"/>
    <cellStyle name="@_04 3Q KT&amp;G정산표_stx조선('05 1Q) ; 차입금, 사채(#)" xfId="1262" xr:uid="{00000000-0005-0000-0000-0000F3040000}"/>
    <cellStyle name="@_04 3Q KT&amp;G정산표_stx조선('05 1Q) ; 현금,금융상품(#)" xfId="1263" xr:uid="{00000000-0005-0000-0000-0000F4040000}"/>
    <cellStyle name="@_04 3Q KT&amp;G정산표_경영지표" xfId="1264" xr:uid="{00000000-0005-0000-0000-0000F5040000}"/>
    <cellStyle name="@_04 3Q KT&amp;G정산표_대구동부순환도로(주) ; 정산표" xfId="1265" xr:uid="{00000000-0005-0000-0000-0000F6040000}"/>
    <cellStyle name="@_04 3Q KT&amp;G정산표_대구동부순환도로(주) ; 조서" xfId="1266" xr:uid="{00000000-0005-0000-0000-0000F7040000}"/>
    <cellStyle name="@_04 3Q KT&amp;G정산표_복사본제일기획_0602_황재순_V2" xfId="1267" xr:uid="{00000000-0005-0000-0000-0000F8040000}"/>
    <cellStyle name="@_04 3Q KT&amp;G정산표_제일기획 FY'06 반기 ; 정산표" xfId="1268" xr:uid="{00000000-0005-0000-0000-0000F9040000}"/>
    <cellStyle name="@_'05 all FY 매출 및 기타" xfId="1245" xr:uid="{00000000-0005-0000-0000-0000E2040000}"/>
    <cellStyle name="@_'05 FY all ; 정산표(법인세확정후 최종 ; 06.03.15)" xfId="1246" xr:uid="{00000000-0005-0000-0000-0000E3040000}"/>
    <cellStyle name="@_'05 FY all ; 정산표(필드종료후 최종)" xfId="1247" xr:uid="{00000000-0005-0000-0000-0000E4040000}"/>
    <cellStyle name="@_'05 FY 영업외손익" xfId="1248" xr:uid="{00000000-0005-0000-0000-0000E5040000}"/>
    <cellStyle name="@_'05 FY 자산(무형자산)" xfId="1249" xr:uid="{00000000-0005-0000-0000-0000E6040000}"/>
    <cellStyle name="@_'05 FY 자산(현금,금융상품)" xfId="1250" xr:uid="{00000000-0005-0000-0000-0000E7040000}"/>
    <cellStyle name="@_2004.2Q매출제시0807" xfId="1269" xr:uid="{00000000-0005-0000-0000-0000FA040000}"/>
    <cellStyle name="@_2004.2Q매출제시0807_2004년7월-매출" xfId="1270" xr:uid="{00000000-0005-0000-0000-0000FB040000}"/>
    <cellStyle name="@_2004.2Q매출제시0807_2004년7월-매출_Cheil Communications Inc. '06 1H ; Corp. Tax" xfId="1271" xr:uid="{00000000-0005-0000-0000-0000FC040000}"/>
    <cellStyle name="@_2004.2Q매출제시0807_2004년7월-매출_Cheil Communications Inc. '06 1H ; 정산표" xfId="1272" xr:uid="{00000000-0005-0000-0000-0000FD040000}"/>
    <cellStyle name="@_2004.2Q매출제시0807_2004년7월-매출_Cheil Communications Inc. '06 반기 ; 정산표 (06.7.19)" xfId="1273" xr:uid="{00000000-0005-0000-0000-0000FE040000}"/>
    <cellStyle name="@_2004.2Q매출제시0807_2004년7월-매출_STX Shipbuilding Co.,Ltd 1Q ; Incharge" xfId="1274" xr:uid="{00000000-0005-0000-0000-0000FF040000}"/>
    <cellStyle name="@_2004.2Q매출제시0807_2004년7월-매출_경영지표" xfId="1275" xr:uid="{00000000-0005-0000-0000-000000050000}"/>
    <cellStyle name="@_2004.2Q매출제시0807_2004년7월-매출_대구동부순환도로(주) ; 정산표" xfId="1276" xr:uid="{00000000-0005-0000-0000-000001050000}"/>
    <cellStyle name="@_2004.2Q매출제시0807_2004년7월-매출_대구동부순환도로(주) ; 조서" xfId="1277" xr:uid="{00000000-0005-0000-0000-000002050000}"/>
    <cellStyle name="@_2004.2Q매출제시0807_2004년7월-매출_복사본제일기획_0602_황재순_V2" xfId="1278" xr:uid="{00000000-0005-0000-0000-000003050000}"/>
    <cellStyle name="@_2004.2Q매출제시0807_2004년7월-매출_제일기획 FY'06 반기 ; 정산표" xfId="1279" xr:uid="{00000000-0005-0000-0000-000004050000}"/>
    <cellStyle name="@_2004.2Q매출제시0807_Cheil Communications Inc. '06 1H ; Corp. Tax" xfId="1280" xr:uid="{00000000-0005-0000-0000-000005050000}"/>
    <cellStyle name="@_2004.2Q매출제시0807_Cheil Communications Inc. '06 1H ; 정산표" xfId="1281" xr:uid="{00000000-0005-0000-0000-000006050000}"/>
    <cellStyle name="@_2004.2Q매출제시0807_Cheil Communications Inc. '06 반기 ; 정산표 (06.7.19)" xfId="1282" xr:uid="{00000000-0005-0000-0000-000007050000}"/>
    <cellStyle name="@_2004.2Q매출제시0807_STX Shipbuilding Co.,Ltd 1Q ; Incharge" xfId="1283" xr:uid="{00000000-0005-0000-0000-000008050000}"/>
    <cellStyle name="@_2004.2Q매출제시0807_경영지표" xfId="1284" xr:uid="{00000000-0005-0000-0000-000009050000}"/>
    <cellStyle name="@_2004.2Q매출제시0807_대구동부순환도로(주) ; 정산표" xfId="1285" xr:uid="{00000000-0005-0000-0000-00000A050000}"/>
    <cellStyle name="@_2004.2Q매출제시0807_대구동부순환도로(주) ; 조서" xfId="1286" xr:uid="{00000000-0005-0000-0000-00000B050000}"/>
    <cellStyle name="@_2004.2Q매출제시0807_복사본제일기획_0602_황재순_V2" xfId="1287" xr:uid="{00000000-0005-0000-0000-00000C050000}"/>
    <cellStyle name="@_2004.2Q매출제시0807_제일기획 FY'06 반기 ; 정산표" xfId="1288" xr:uid="{00000000-0005-0000-0000-00000D050000}"/>
    <cellStyle name="@_2004년3월-4매출" xfId="1289" xr:uid="{00000000-0005-0000-0000-00000E050000}"/>
    <cellStyle name="@_2004년3월-4매출_stx조선('05 1Q) ; 차입금, 사채(#)" xfId="1290" xr:uid="{00000000-0005-0000-0000-00000F050000}"/>
    <cellStyle name="@_2004년3월-4매출_stx조선('05 1Q) ; 현금,금융상품(#)" xfId="1291" xr:uid="{00000000-0005-0000-0000-000010050000}"/>
    <cellStyle name="@_2004년3월-4매출_대한특수가스" xfId="1292" xr:uid="{00000000-0005-0000-0000-000011050000}"/>
    <cellStyle name="@_2004년3월-4매출_대한특수가스_stx조선('05 1Q) ; 차입금, 사채(#)" xfId="1293" xr:uid="{00000000-0005-0000-0000-000012050000}"/>
    <cellStyle name="@_2004년3월-4매출_대한특수가스_stx조선('05 1Q) ; 현금,금융상품(#)" xfId="1294" xr:uid="{00000000-0005-0000-0000-000013050000}"/>
    <cellStyle name="@_2004년3월-4매출_대한특수가스_대한특수가스" xfId="1295" xr:uid="{00000000-0005-0000-0000-000014050000}"/>
    <cellStyle name="@_2004년3월-4매출_대한특수가스_대한특수가스_stx조선('05 1Q) ; 차입금, 사채(#)" xfId="1296" xr:uid="{00000000-0005-0000-0000-000015050000}"/>
    <cellStyle name="@_2004년3월-4매출_대한특수가스_대한특수가스_stx조선('05 1Q) ; 현금,금융상품(#)" xfId="1297" xr:uid="{00000000-0005-0000-0000-000016050000}"/>
    <cellStyle name="@_2004년5월결산-매출" xfId="1330" xr:uid="{00000000-0005-0000-0000-000037050000}"/>
    <cellStyle name="@_2004년5월결산-매출_2004년7월-매출" xfId="1331" xr:uid="{00000000-0005-0000-0000-000038050000}"/>
    <cellStyle name="@_2004년5월결산-매출_2004년7월-매출_Cheil Communications Inc. '06 1H ; Corp. Tax" xfId="1332" xr:uid="{00000000-0005-0000-0000-000039050000}"/>
    <cellStyle name="@_2004년5월결산-매출_2004년7월-매출_Cheil Communications Inc. '06 1H ; 정산표" xfId="1333" xr:uid="{00000000-0005-0000-0000-00003A050000}"/>
    <cellStyle name="@_2004년5월결산-매출_2004년7월-매출_Cheil Communications Inc. '06 반기 ; 정산표 (06.7.19)" xfId="1334" xr:uid="{00000000-0005-0000-0000-00003B050000}"/>
    <cellStyle name="@_2004년5월결산-매출_2004년7월-매출_STX Shipbuilding Co.,Ltd 1Q ; Incharge" xfId="1335" xr:uid="{00000000-0005-0000-0000-00003C050000}"/>
    <cellStyle name="@_2004년5월결산-매출_2004년7월-매출_경영지표" xfId="1336" xr:uid="{00000000-0005-0000-0000-00003D050000}"/>
    <cellStyle name="@_2004년5월결산-매출_2004년7월-매출_대구동부순환도로(주) ; 정산표" xfId="1337" xr:uid="{00000000-0005-0000-0000-00003E050000}"/>
    <cellStyle name="@_2004년5월결산-매출_2004년7월-매출_대구동부순환도로(주) ; 조서" xfId="1338" xr:uid="{00000000-0005-0000-0000-00003F050000}"/>
    <cellStyle name="@_2004년5월결산-매출_2004년7월-매출_복사본제일기획_0602_황재순_V2" xfId="1339" xr:uid="{00000000-0005-0000-0000-000040050000}"/>
    <cellStyle name="@_2004년5월결산-매출_2004년7월-매출_제일기획 FY'06 반기 ; 정산표" xfId="1340" xr:uid="{00000000-0005-0000-0000-000041050000}"/>
    <cellStyle name="@_2004년5월결산-매출_2005년03월-2.자산" xfId="1341" xr:uid="{00000000-0005-0000-0000-000042050000}"/>
    <cellStyle name="@_2004년5월결산-매출_2005년03월-5.매출" xfId="1342" xr:uid="{00000000-0005-0000-0000-000043050000}"/>
    <cellStyle name="@_2004년5월결산-매출_Cheil Communications Inc. '06 1H ; Corp. Tax" xfId="1343" xr:uid="{00000000-0005-0000-0000-000044050000}"/>
    <cellStyle name="@_2004년5월결산-매출_Cheil Communications Inc. '06 1H ; Sales" xfId="1344" xr:uid="{00000000-0005-0000-0000-000045050000}"/>
    <cellStyle name="@_2004년5월결산-매출_Cheil Communications Inc. '06 1H ; 정산표" xfId="1345" xr:uid="{00000000-0005-0000-0000-000046050000}"/>
    <cellStyle name="@_2004년5월결산-매출_Cheil Communications Inc. '06 반기 ; 정산표 (06.7.19)" xfId="1346" xr:uid="{00000000-0005-0000-0000-000047050000}"/>
    <cellStyle name="@_2004년5월결산-매출_STX Shipbuilding Co.,Ltd 1Q ; Incharge" xfId="1347" xr:uid="{00000000-0005-0000-0000-000048050000}"/>
    <cellStyle name="@_2004년5월결산-매출_stx조선('05 1Q) ; 미수금,미수수익,대여금(#)" xfId="1348" xr:uid="{00000000-0005-0000-0000-000049050000}"/>
    <cellStyle name="@_2004년5월결산-매출_stx조선('05 1Q) ; 차입금, 사채(#)" xfId="1349" xr:uid="{00000000-0005-0000-0000-00004A050000}"/>
    <cellStyle name="@_2004년5월결산-매출_stx조선('05 1Q) ; 현금,금융상품(#)" xfId="1350" xr:uid="{00000000-0005-0000-0000-00004B050000}"/>
    <cellStyle name="@_2004년5월결산-매출_경영지표" xfId="1351" xr:uid="{00000000-0005-0000-0000-00004C050000}"/>
    <cellStyle name="@_2004년5월결산-매출_대구동부순환도로(주) ; 정산표" xfId="1352" xr:uid="{00000000-0005-0000-0000-00004D050000}"/>
    <cellStyle name="@_2004년5월결산-매출_대구동부순환도로(주) ; 조서" xfId="1353" xr:uid="{00000000-0005-0000-0000-00004E050000}"/>
    <cellStyle name="@_2004년5월결산-매출_대한특수가스" xfId="1354" xr:uid="{00000000-0005-0000-0000-00004F050000}"/>
    <cellStyle name="@_2004년5월결산-매출_대한특수가스_stx조선('05 1Q) ; 차입금, 사채(#)" xfId="1355" xr:uid="{00000000-0005-0000-0000-000050050000}"/>
    <cellStyle name="@_2004년5월결산-매출_대한특수가스_stx조선('05 1Q) ; 현금,금융상품(#)" xfId="1356" xr:uid="{00000000-0005-0000-0000-000051050000}"/>
    <cellStyle name="@_2004년5월결산-매출_대한특수가스_대한특수가스" xfId="1357" xr:uid="{00000000-0005-0000-0000-000052050000}"/>
    <cellStyle name="@_2004년5월결산-매출_대한특수가스_대한특수가스_stx조선('05 1Q) ; 차입금, 사채(#)" xfId="1358" xr:uid="{00000000-0005-0000-0000-000053050000}"/>
    <cellStyle name="@_2004년5월결산-매출_대한특수가스_대한특수가스_stx조선('05 1Q) ; 현금,금융상품(#)" xfId="1359" xr:uid="{00000000-0005-0000-0000-000054050000}"/>
    <cellStyle name="@_2004년5월결산-매출_복사본제일기획_0602_황재순_V2" xfId="1360" xr:uid="{00000000-0005-0000-0000-000055050000}"/>
    <cellStyle name="@_2004년5월결산-매출_제일기획 FY'06 반기 ; 정산표" xfId="1361" xr:uid="{00000000-0005-0000-0000-000056050000}"/>
    <cellStyle name="@_2004년5월-매출1" xfId="1298" xr:uid="{00000000-0005-0000-0000-000017050000}"/>
    <cellStyle name="@_2004년5월-매출1_2004년7월-매출" xfId="1299" xr:uid="{00000000-0005-0000-0000-000018050000}"/>
    <cellStyle name="@_2004년5월-매출1_2004년7월-매출_Cheil Communications Inc. '06 1H ; Corp. Tax" xfId="1300" xr:uid="{00000000-0005-0000-0000-000019050000}"/>
    <cellStyle name="@_2004년5월-매출1_2004년7월-매출_Cheil Communications Inc. '06 1H ; 정산표" xfId="1301" xr:uid="{00000000-0005-0000-0000-00001A050000}"/>
    <cellStyle name="@_2004년5월-매출1_2004년7월-매출_Cheil Communications Inc. '06 반기 ; 정산표 (06.7.19)" xfId="1302" xr:uid="{00000000-0005-0000-0000-00001B050000}"/>
    <cellStyle name="@_2004년5월-매출1_2004년7월-매출_STX Shipbuilding Co.,Ltd 1Q ; Incharge" xfId="1303" xr:uid="{00000000-0005-0000-0000-00001C050000}"/>
    <cellStyle name="@_2004년5월-매출1_2004년7월-매출_경영지표" xfId="1304" xr:uid="{00000000-0005-0000-0000-00001D050000}"/>
    <cellStyle name="@_2004년5월-매출1_2004년7월-매출_대구동부순환도로(주) ; 정산표" xfId="1305" xr:uid="{00000000-0005-0000-0000-00001E050000}"/>
    <cellStyle name="@_2004년5월-매출1_2004년7월-매출_대구동부순환도로(주) ; 조서" xfId="1306" xr:uid="{00000000-0005-0000-0000-00001F050000}"/>
    <cellStyle name="@_2004년5월-매출1_2004년7월-매출_복사본제일기획_0602_황재순_V2" xfId="1307" xr:uid="{00000000-0005-0000-0000-000020050000}"/>
    <cellStyle name="@_2004년5월-매출1_2004년7월-매출_제일기획 FY'06 반기 ; 정산표" xfId="1308" xr:uid="{00000000-0005-0000-0000-000021050000}"/>
    <cellStyle name="@_2004년5월-매출1_2005년03월-2.자산" xfId="1309" xr:uid="{00000000-0005-0000-0000-000022050000}"/>
    <cellStyle name="@_2004년5월-매출1_2005년03월-5.매출" xfId="1310" xr:uid="{00000000-0005-0000-0000-000023050000}"/>
    <cellStyle name="@_2004년5월-매출1_Cheil Communications Inc. '06 1H ; Corp. Tax" xfId="1311" xr:uid="{00000000-0005-0000-0000-000024050000}"/>
    <cellStyle name="@_2004년5월-매출1_Cheil Communications Inc. '06 1H ; Sales" xfId="1312" xr:uid="{00000000-0005-0000-0000-000025050000}"/>
    <cellStyle name="@_2004년5월-매출1_Cheil Communications Inc. '06 1H ; 정산표" xfId="1313" xr:uid="{00000000-0005-0000-0000-000026050000}"/>
    <cellStyle name="@_2004년5월-매출1_Cheil Communications Inc. '06 반기 ; 정산표 (06.7.19)" xfId="1314" xr:uid="{00000000-0005-0000-0000-000027050000}"/>
    <cellStyle name="@_2004년5월-매출1_STX Shipbuilding Co.,Ltd 1Q ; Incharge" xfId="1315" xr:uid="{00000000-0005-0000-0000-000028050000}"/>
    <cellStyle name="@_2004년5월-매출1_stx조선('05 1Q) ; 미수금,미수수익,대여금(#)" xfId="1316" xr:uid="{00000000-0005-0000-0000-000029050000}"/>
    <cellStyle name="@_2004년5월-매출1_stx조선('05 1Q) ; 차입금, 사채(#)" xfId="1317" xr:uid="{00000000-0005-0000-0000-00002A050000}"/>
    <cellStyle name="@_2004년5월-매출1_stx조선('05 1Q) ; 현금,금융상품(#)" xfId="1318" xr:uid="{00000000-0005-0000-0000-00002B050000}"/>
    <cellStyle name="@_2004년5월-매출1_경영지표" xfId="1319" xr:uid="{00000000-0005-0000-0000-00002C050000}"/>
    <cellStyle name="@_2004년5월-매출1_대구동부순환도로(주) ; 정산표" xfId="1320" xr:uid="{00000000-0005-0000-0000-00002D050000}"/>
    <cellStyle name="@_2004년5월-매출1_대구동부순환도로(주) ; 조서" xfId="1321" xr:uid="{00000000-0005-0000-0000-00002E050000}"/>
    <cellStyle name="@_2004년5월-매출1_대한특수가스" xfId="1322" xr:uid="{00000000-0005-0000-0000-00002F050000}"/>
    <cellStyle name="@_2004년5월-매출1_대한특수가스_stx조선('05 1Q) ; 차입금, 사채(#)" xfId="1323" xr:uid="{00000000-0005-0000-0000-000030050000}"/>
    <cellStyle name="@_2004년5월-매출1_대한특수가스_stx조선('05 1Q) ; 현금,금융상품(#)" xfId="1324" xr:uid="{00000000-0005-0000-0000-000031050000}"/>
    <cellStyle name="@_2004년5월-매출1_대한특수가스_대한특수가스" xfId="1325" xr:uid="{00000000-0005-0000-0000-000032050000}"/>
    <cellStyle name="@_2004년5월-매출1_대한특수가스_대한특수가스_stx조선('05 1Q) ; 차입금, 사채(#)" xfId="1326" xr:uid="{00000000-0005-0000-0000-000033050000}"/>
    <cellStyle name="@_2004년5월-매출1_대한특수가스_대한특수가스_stx조선('05 1Q) ; 현금,금융상품(#)" xfId="1327" xr:uid="{00000000-0005-0000-0000-000034050000}"/>
    <cellStyle name="@_2004년5월-매출1_복사본제일기획_0602_황재순_V2" xfId="1328" xr:uid="{00000000-0005-0000-0000-000035050000}"/>
    <cellStyle name="@_2004년5월-매출1_제일기획 FY'06 반기 ; 정산표" xfId="1329" xr:uid="{00000000-0005-0000-0000-000036050000}"/>
    <cellStyle name="@_2004년6월-4매출제시040730" xfId="1362" xr:uid="{00000000-0005-0000-0000-000057050000}"/>
    <cellStyle name="@_2004년6월-4매출제시040730_2004년7월-매출" xfId="1363" xr:uid="{00000000-0005-0000-0000-000058050000}"/>
    <cellStyle name="@_2004년6월-4매출제시040730_2004년7월-매출_Cheil Communications Inc. '06 1H ; Corp. Tax" xfId="1364" xr:uid="{00000000-0005-0000-0000-000059050000}"/>
    <cellStyle name="@_2004년6월-4매출제시040730_2004년7월-매출_Cheil Communications Inc. '06 1H ; 정산표" xfId="1365" xr:uid="{00000000-0005-0000-0000-00005A050000}"/>
    <cellStyle name="@_2004년6월-4매출제시040730_2004년7월-매출_Cheil Communications Inc. '06 반기 ; 정산표 (06.7.19)" xfId="1366" xr:uid="{00000000-0005-0000-0000-00005B050000}"/>
    <cellStyle name="@_2004년6월-4매출제시040730_2004년7월-매출_STX Shipbuilding Co.,Ltd 1Q ; Incharge" xfId="1367" xr:uid="{00000000-0005-0000-0000-00005C050000}"/>
    <cellStyle name="@_2004년6월-4매출제시040730_2004년7월-매출_경영지표" xfId="1368" xr:uid="{00000000-0005-0000-0000-00005D050000}"/>
    <cellStyle name="@_2004년6월-4매출제시040730_2004년7월-매출_대구동부순환도로(주) ; 정산표" xfId="1369" xr:uid="{00000000-0005-0000-0000-00005E050000}"/>
    <cellStyle name="@_2004년6월-4매출제시040730_2004년7월-매출_대구동부순환도로(주) ; 조서" xfId="1370" xr:uid="{00000000-0005-0000-0000-00005F050000}"/>
    <cellStyle name="@_2004년6월-4매출제시040730_2004년7월-매출_복사본제일기획_0602_황재순_V2" xfId="1371" xr:uid="{00000000-0005-0000-0000-000060050000}"/>
    <cellStyle name="@_2004년6월-4매출제시040730_2004년7월-매출_제일기획 FY'06 반기 ; 정산표" xfId="1372" xr:uid="{00000000-0005-0000-0000-000061050000}"/>
    <cellStyle name="@_2004년6월-4매출제시040730_2005년03월-2.자산" xfId="1373" xr:uid="{00000000-0005-0000-0000-000062050000}"/>
    <cellStyle name="@_2004년6월-4매출제시040730_2005년03월-5.매출" xfId="1374" xr:uid="{00000000-0005-0000-0000-000063050000}"/>
    <cellStyle name="@_2004년6월-4매출제시040730_Cheil Communications Inc. '06 1H ; Corp. Tax" xfId="1375" xr:uid="{00000000-0005-0000-0000-000064050000}"/>
    <cellStyle name="@_2004년6월-4매출제시040730_Cheil Communications Inc. '06 1H ; Sales" xfId="1376" xr:uid="{00000000-0005-0000-0000-000065050000}"/>
    <cellStyle name="@_2004년6월-4매출제시040730_Cheil Communications Inc. '06 1H ; 정산표" xfId="1377" xr:uid="{00000000-0005-0000-0000-000066050000}"/>
    <cellStyle name="@_2004년6월-4매출제시040730_Cheil Communications Inc. '06 반기 ; 정산표 (06.7.19)" xfId="1378" xr:uid="{00000000-0005-0000-0000-000067050000}"/>
    <cellStyle name="@_2004년6월-4매출제시040730_STX Shipbuilding Co.,Ltd 1Q ; Incharge" xfId="1379" xr:uid="{00000000-0005-0000-0000-000068050000}"/>
    <cellStyle name="@_2004년6월-4매출제시040730_stx조선('05 1Q) ; 미수금,미수수익,대여금(#)" xfId="1380" xr:uid="{00000000-0005-0000-0000-000069050000}"/>
    <cellStyle name="@_2004년6월-4매출제시040730_stx조선('05 1Q) ; 차입금, 사채(#)" xfId="1381" xr:uid="{00000000-0005-0000-0000-00006A050000}"/>
    <cellStyle name="@_2004년6월-4매출제시040730_stx조선('05 1Q) ; 현금,금융상품(#)" xfId="1382" xr:uid="{00000000-0005-0000-0000-00006B050000}"/>
    <cellStyle name="@_2004년6월-4매출제시040730_경영지표" xfId="1383" xr:uid="{00000000-0005-0000-0000-00006C050000}"/>
    <cellStyle name="@_2004년6월-4매출제시040730_대구동부순환도로(주) ; 정산표" xfId="1384" xr:uid="{00000000-0005-0000-0000-00006D050000}"/>
    <cellStyle name="@_2004년6월-4매출제시040730_대구동부순환도로(주) ; 조서" xfId="1385" xr:uid="{00000000-0005-0000-0000-00006E050000}"/>
    <cellStyle name="@_2004년6월-4매출제시040730_복사본제일기획_0602_황재순_V2" xfId="1386" xr:uid="{00000000-0005-0000-0000-00006F050000}"/>
    <cellStyle name="@_2004년6월-4매출제시040730_제일기획 FY'06 반기 ; 정산표" xfId="1387" xr:uid="{00000000-0005-0000-0000-000070050000}"/>
    <cellStyle name="@_2004년6월결산-매출" xfId="1388" xr:uid="{00000000-0005-0000-0000-000071050000}"/>
    <cellStyle name="@_2004년6월결산-매출_2004년7월-매출" xfId="1389" xr:uid="{00000000-0005-0000-0000-000072050000}"/>
    <cellStyle name="@_2004년6월결산-매출_2004년7월-매출_Cheil Communications Inc. '06 1H ; Corp. Tax" xfId="1390" xr:uid="{00000000-0005-0000-0000-000073050000}"/>
    <cellStyle name="@_2004년6월결산-매출_2004년7월-매출_Cheil Communications Inc. '06 1H ; 정산표" xfId="1391" xr:uid="{00000000-0005-0000-0000-000074050000}"/>
    <cellStyle name="@_2004년6월결산-매출_2004년7월-매출_Cheil Communications Inc. '06 반기 ; 정산표 (06.7.19)" xfId="1392" xr:uid="{00000000-0005-0000-0000-000075050000}"/>
    <cellStyle name="@_2004년6월결산-매출_2004년7월-매출_STX Shipbuilding Co.,Ltd 1Q ; Incharge" xfId="1393" xr:uid="{00000000-0005-0000-0000-000076050000}"/>
    <cellStyle name="@_2004년6월결산-매출_2004년7월-매출_경영지표" xfId="1394" xr:uid="{00000000-0005-0000-0000-000077050000}"/>
    <cellStyle name="@_2004년6월결산-매출_2004년7월-매출_대구동부순환도로(주) ; 정산표" xfId="1395" xr:uid="{00000000-0005-0000-0000-000078050000}"/>
    <cellStyle name="@_2004년6월결산-매출_2004년7월-매출_대구동부순환도로(주) ; 조서" xfId="1396" xr:uid="{00000000-0005-0000-0000-000079050000}"/>
    <cellStyle name="@_2004년6월결산-매출_2004년7월-매출_복사본제일기획_0602_황재순_V2" xfId="1397" xr:uid="{00000000-0005-0000-0000-00007A050000}"/>
    <cellStyle name="@_2004년6월결산-매출_2004년7월-매출_제일기획 FY'06 반기 ; 정산표" xfId="1398" xr:uid="{00000000-0005-0000-0000-00007B050000}"/>
    <cellStyle name="@_2004년6월결산-매출_2005년03월-2.자산" xfId="1399" xr:uid="{00000000-0005-0000-0000-00007C050000}"/>
    <cellStyle name="@_2004년6월결산-매출_2005년03월-5.매출" xfId="1400" xr:uid="{00000000-0005-0000-0000-00007D050000}"/>
    <cellStyle name="@_2004년6월결산-매출_Cheil Communications Inc. '06 1H ; Corp. Tax" xfId="1401" xr:uid="{00000000-0005-0000-0000-00007E050000}"/>
    <cellStyle name="@_2004년6월결산-매출_Cheil Communications Inc. '06 1H ; Sales" xfId="1402" xr:uid="{00000000-0005-0000-0000-00007F050000}"/>
    <cellStyle name="@_2004년6월결산-매출_Cheil Communications Inc. '06 1H ; 정산표" xfId="1403" xr:uid="{00000000-0005-0000-0000-000080050000}"/>
    <cellStyle name="@_2004년6월결산-매출_Cheil Communications Inc. '06 반기 ; 정산표 (06.7.19)" xfId="1404" xr:uid="{00000000-0005-0000-0000-000081050000}"/>
    <cellStyle name="@_2004년6월결산-매출_STX Shipbuilding Co.,Ltd 1Q ; Incharge" xfId="1405" xr:uid="{00000000-0005-0000-0000-000082050000}"/>
    <cellStyle name="@_2004년6월결산-매출_stx조선('05 1Q) ; 미수금,미수수익,대여금(#)" xfId="1406" xr:uid="{00000000-0005-0000-0000-000083050000}"/>
    <cellStyle name="@_2004년6월결산-매출_stx조선('05 1Q) ; 차입금, 사채(#)" xfId="1407" xr:uid="{00000000-0005-0000-0000-000084050000}"/>
    <cellStyle name="@_2004년6월결산-매출_stx조선('05 1Q) ; 현금,금융상품(#)" xfId="1408" xr:uid="{00000000-0005-0000-0000-000085050000}"/>
    <cellStyle name="@_2004년6월결산-매출_경영지표" xfId="1409" xr:uid="{00000000-0005-0000-0000-000086050000}"/>
    <cellStyle name="@_2004년6월결산-매출_대구동부순환도로(주) ; 정산표" xfId="1410" xr:uid="{00000000-0005-0000-0000-000087050000}"/>
    <cellStyle name="@_2004년6월결산-매출_대구동부순환도로(주) ; 조서" xfId="1411" xr:uid="{00000000-0005-0000-0000-000088050000}"/>
    <cellStyle name="@_2004년6월결산-매출_대한특수가스" xfId="1412" xr:uid="{00000000-0005-0000-0000-000089050000}"/>
    <cellStyle name="@_2004년6월결산-매출_대한특수가스_stx조선('05 1Q) ; 차입금, 사채(#)" xfId="1413" xr:uid="{00000000-0005-0000-0000-00008A050000}"/>
    <cellStyle name="@_2004년6월결산-매출_대한특수가스_stx조선('05 1Q) ; 현금,금융상품(#)" xfId="1414" xr:uid="{00000000-0005-0000-0000-00008B050000}"/>
    <cellStyle name="@_2004년6월결산-매출_대한특수가스_대한특수가스" xfId="1415" xr:uid="{00000000-0005-0000-0000-00008C050000}"/>
    <cellStyle name="@_2004년6월결산-매출_대한특수가스_대한특수가스_stx조선('05 1Q) ; 차입금, 사채(#)" xfId="1416" xr:uid="{00000000-0005-0000-0000-00008D050000}"/>
    <cellStyle name="@_2004년6월결산-매출_대한특수가스_대한특수가스_stx조선('05 1Q) ; 현금,금융상품(#)" xfId="1417" xr:uid="{00000000-0005-0000-0000-00008E050000}"/>
    <cellStyle name="@_2004년6월결산-매출_복사본제일기획_0602_황재순_V2" xfId="1418" xr:uid="{00000000-0005-0000-0000-00008F050000}"/>
    <cellStyle name="@_2004년6월결산-매출_제일기획 FY'06 반기 ; 정산표" xfId="1419" xr:uid="{00000000-0005-0000-0000-000090050000}"/>
    <cellStyle name="@_2005년03월-2.자산" xfId="1420" xr:uid="{00000000-0005-0000-0000-000091050000}"/>
    <cellStyle name="@_2005년03월-4.부채" xfId="1421" xr:uid="{00000000-0005-0000-0000-000092050000}"/>
    <cellStyle name="@_2005년03월-5.매출" xfId="1422" xr:uid="{00000000-0005-0000-0000-000093050000}"/>
    <cellStyle name="@_7차 부여분" xfId="1423" xr:uid="{00000000-0005-0000-0000-000094050000}"/>
    <cellStyle name="@_7차 부여분_04 3Q KT&amp;G정산표" xfId="1430" xr:uid="{00000000-0005-0000-0000-00009B050000}"/>
    <cellStyle name="@_7차 부여분_04 3Q KT&amp;G정산표_'05 all FY 매출 및 기타" xfId="1431" xr:uid="{00000000-0005-0000-0000-00009C050000}"/>
    <cellStyle name="@_7차 부여분_04 3Q KT&amp;G정산표_'05 FY all ; 정산표(필드종료후 최종)" xfId="1432" xr:uid="{00000000-0005-0000-0000-00009D050000}"/>
    <cellStyle name="@_7차 부여분_04 3Q KT&amp;G정산표_Cheil Communications Inc. '06 1H ; Corp. Tax" xfId="1433" xr:uid="{00000000-0005-0000-0000-00009E050000}"/>
    <cellStyle name="@_7차 부여분_04 3Q KT&amp;G정산표_Cheil Communications Inc. '06 1H ; Sales" xfId="1434" xr:uid="{00000000-0005-0000-0000-00009F050000}"/>
    <cellStyle name="@_7차 부여분_04 3Q KT&amp;G정산표_Cheil Communications Inc. '06 1H ; 정산표" xfId="1435" xr:uid="{00000000-0005-0000-0000-0000A0050000}"/>
    <cellStyle name="@_7차 부여분_04 3Q KT&amp;G정산표_Cheil Communications Inc. '06 반기 ; 정산표 (06.7.19)" xfId="1436" xr:uid="{00000000-0005-0000-0000-0000A1050000}"/>
    <cellStyle name="@_7차 부여분_04 3Q KT&amp;G정산표_SBSi ; '05 1st half 정산표" xfId="1438" xr:uid="{00000000-0005-0000-0000-0000A3050000}"/>
    <cellStyle name="@_7차 부여분_04 3Q KT&amp;G정산표_SBSi 2005년 3분기 정산표" xfId="1437" xr:uid="{00000000-0005-0000-0000-0000A2050000}"/>
    <cellStyle name="@_7차 부여분_04 3Q KT&amp;G정산표_SBS제시재무제표(05.10.6)" xfId="1439" xr:uid="{00000000-0005-0000-0000-0000A4050000}"/>
    <cellStyle name="@_7차 부여분_04 3Q KT&amp;G정산표_STX Shipbuilding Co.,Ltd 1Q ; Incharge" xfId="1440" xr:uid="{00000000-0005-0000-0000-0000A5050000}"/>
    <cellStyle name="@_7차 부여분_04 3Q KT&amp;G정산표_stx조선('05 1Q) ; 차입금, 사채(#)" xfId="1441" xr:uid="{00000000-0005-0000-0000-0000A6050000}"/>
    <cellStyle name="@_7차 부여분_04 3Q KT&amp;G정산표_stx조선('05 1Q) ; 현금,금융상품(#)" xfId="1442" xr:uid="{00000000-0005-0000-0000-0000A7050000}"/>
    <cellStyle name="@_7차 부여분_04 3Q KT&amp;G정산표_경영지표" xfId="1443" xr:uid="{00000000-0005-0000-0000-0000A8050000}"/>
    <cellStyle name="@_7차 부여분_04 3Q KT&amp;G정산표_대구동부순환도로(주) ; 정산표" xfId="1444" xr:uid="{00000000-0005-0000-0000-0000A9050000}"/>
    <cellStyle name="@_7차 부여분_04 3Q KT&amp;G정산표_대구동부순환도로(주) ; 조서" xfId="1445" xr:uid="{00000000-0005-0000-0000-0000AA050000}"/>
    <cellStyle name="@_7차 부여분_04 3Q KT&amp;G정산표_복사본제일기획_0602_황재순_V2" xfId="1446" xr:uid="{00000000-0005-0000-0000-0000AB050000}"/>
    <cellStyle name="@_7차 부여분_04 3Q KT&amp;G정산표_제일기획 FY'06 반기 ; 정산표" xfId="1447" xr:uid="{00000000-0005-0000-0000-0000AC050000}"/>
    <cellStyle name="@_7차 부여분_'05 all FY 매출 및 기타" xfId="1424" xr:uid="{00000000-0005-0000-0000-000095050000}"/>
    <cellStyle name="@_7차 부여분_'05 FY all ; 정산표(법인세확정후 최종 ; 06.03.15)" xfId="1425" xr:uid="{00000000-0005-0000-0000-000096050000}"/>
    <cellStyle name="@_7차 부여분_'05 FY all ; 정산표(필드종료후 최종)" xfId="1426" xr:uid="{00000000-0005-0000-0000-000097050000}"/>
    <cellStyle name="@_7차 부여분_'05 FY 영업외손익" xfId="1427" xr:uid="{00000000-0005-0000-0000-000098050000}"/>
    <cellStyle name="@_7차 부여분_'05 FY 자산(무형자산)" xfId="1428" xr:uid="{00000000-0005-0000-0000-000099050000}"/>
    <cellStyle name="@_7차 부여분_'05 FY 자산(현금,금융상품)" xfId="1429" xr:uid="{00000000-0005-0000-0000-00009A050000}"/>
    <cellStyle name="@_7차 부여분_2004.2Q매출제시0807" xfId="1448" xr:uid="{00000000-0005-0000-0000-0000AD050000}"/>
    <cellStyle name="@_7차 부여분_2004.2Q매출제시0807_2004년7월-매출" xfId="1449" xr:uid="{00000000-0005-0000-0000-0000AE050000}"/>
    <cellStyle name="@_7차 부여분_2004.2Q매출제시0807_2004년7월-매출_Cheil Communications Inc. '06 1H ; Corp. Tax" xfId="1450" xr:uid="{00000000-0005-0000-0000-0000AF050000}"/>
    <cellStyle name="@_7차 부여분_2004.2Q매출제시0807_2004년7월-매출_Cheil Communications Inc. '06 1H ; 정산표" xfId="1451" xr:uid="{00000000-0005-0000-0000-0000B0050000}"/>
    <cellStyle name="@_7차 부여분_2004.2Q매출제시0807_2004년7월-매출_Cheil Communications Inc. '06 반기 ; 정산표 (06.7.19)" xfId="1452" xr:uid="{00000000-0005-0000-0000-0000B1050000}"/>
    <cellStyle name="@_7차 부여분_2004.2Q매출제시0807_2004년7월-매출_STX Shipbuilding Co.,Ltd 1Q ; Incharge" xfId="1453" xr:uid="{00000000-0005-0000-0000-0000B2050000}"/>
    <cellStyle name="@_7차 부여분_2004.2Q매출제시0807_2004년7월-매출_경영지표" xfId="1454" xr:uid="{00000000-0005-0000-0000-0000B3050000}"/>
    <cellStyle name="@_7차 부여분_2004.2Q매출제시0807_2004년7월-매출_대구동부순환도로(주) ; 정산표" xfId="1455" xr:uid="{00000000-0005-0000-0000-0000B4050000}"/>
    <cellStyle name="@_7차 부여분_2004.2Q매출제시0807_2004년7월-매출_대구동부순환도로(주) ; 조서" xfId="1456" xr:uid="{00000000-0005-0000-0000-0000B5050000}"/>
    <cellStyle name="@_7차 부여분_2004.2Q매출제시0807_2004년7월-매출_복사본제일기획_0602_황재순_V2" xfId="1457" xr:uid="{00000000-0005-0000-0000-0000B6050000}"/>
    <cellStyle name="@_7차 부여분_2004.2Q매출제시0807_2004년7월-매출_제일기획 FY'06 반기 ; 정산표" xfId="1458" xr:uid="{00000000-0005-0000-0000-0000B7050000}"/>
    <cellStyle name="@_7차 부여분_2004.2Q매출제시0807_Cheil Communications Inc. '06 1H ; Corp. Tax" xfId="1459" xr:uid="{00000000-0005-0000-0000-0000B8050000}"/>
    <cellStyle name="@_7차 부여분_2004.2Q매출제시0807_Cheil Communications Inc. '06 1H ; 정산표" xfId="1460" xr:uid="{00000000-0005-0000-0000-0000B9050000}"/>
    <cellStyle name="@_7차 부여분_2004.2Q매출제시0807_Cheil Communications Inc. '06 반기 ; 정산표 (06.7.19)" xfId="1461" xr:uid="{00000000-0005-0000-0000-0000BA050000}"/>
    <cellStyle name="@_7차 부여분_2004.2Q매출제시0807_STX Shipbuilding Co.,Ltd 1Q ; Incharge" xfId="1462" xr:uid="{00000000-0005-0000-0000-0000BB050000}"/>
    <cellStyle name="@_7차 부여분_2004.2Q매출제시0807_경영지표" xfId="1463" xr:uid="{00000000-0005-0000-0000-0000BC050000}"/>
    <cellStyle name="@_7차 부여분_2004.2Q매출제시0807_대구동부순환도로(주) ; 정산표" xfId="1464" xr:uid="{00000000-0005-0000-0000-0000BD050000}"/>
    <cellStyle name="@_7차 부여분_2004.2Q매출제시0807_대구동부순환도로(주) ; 조서" xfId="1465" xr:uid="{00000000-0005-0000-0000-0000BE050000}"/>
    <cellStyle name="@_7차 부여분_2004.2Q매출제시0807_복사본제일기획_0602_황재순_V2" xfId="1466" xr:uid="{00000000-0005-0000-0000-0000BF050000}"/>
    <cellStyle name="@_7차 부여분_2004.2Q매출제시0807_제일기획 FY'06 반기 ; 정산표" xfId="1467" xr:uid="{00000000-0005-0000-0000-0000C0050000}"/>
    <cellStyle name="@_7차 부여분_2004년3월-4매출" xfId="1468" xr:uid="{00000000-0005-0000-0000-0000C1050000}"/>
    <cellStyle name="@_7차 부여분_2004년3월-4매출_stx조선('05 1Q) ; 차입금, 사채(#)" xfId="1469" xr:uid="{00000000-0005-0000-0000-0000C2050000}"/>
    <cellStyle name="@_7차 부여분_2004년3월-4매출_stx조선('05 1Q) ; 현금,금융상품(#)" xfId="1470" xr:uid="{00000000-0005-0000-0000-0000C3050000}"/>
    <cellStyle name="@_7차 부여분_2004년3월-4매출_대한특수가스" xfId="1471" xr:uid="{00000000-0005-0000-0000-0000C4050000}"/>
    <cellStyle name="@_7차 부여분_2004년3월-4매출_대한특수가스_stx조선('05 1Q) ; 차입금, 사채(#)" xfId="1472" xr:uid="{00000000-0005-0000-0000-0000C5050000}"/>
    <cellStyle name="@_7차 부여분_2004년3월-4매출_대한특수가스_stx조선('05 1Q) ; 현금,금융상품(#)" xfId="1473" xr:uid="{00000000-0005-0000-0000-0000C6050000}"/>
    <cellStyle name="@_7차 부여분_2004년3월-4매출_대한특수가스_대한특수가스" xfId="1474" xr:uid="{00000000-0005-0000-0000-0000C7050000}"/>
    <cellStyle name="@_7차 부여분_2004년3월-4매출_대한특수가스_대한특수가스_stx조선('05 1Q) ; 차입금, 사채(#)" xfId="1475" xr:uid="{00000000-0005-0000-0000-0000C8050000}"/>
    <cellStyle name="@_7차 부여분_2004년3월-4매출_대한특수가스_대한특수가스_stx조선('05 1Q) ; 현금,금융상품(#)" xfId="1476" xr:uid="{00000000-0005-0000-0000-0000C9050000}"/>
    <cellStyle name="@_7차 부여분_2004년5월결산-매출" xfId="1509" xr:uid="{00000000-0005-0000-0000-0000EA050000}"/>
    <cellStyle name="@_7차 부여분_2004년5월결산-매출_2004년7월-매출" xfId="1510" xr:uid="{00000000-0005-0000-0000-0000EB050000}"/>
    <cellStyle name="@_7차 부여분_2004년5월결산-매출_2004년7월-매출_Cheil Communications Inc. '06 1H ; Corp. Tax" xfId="1511" xr:uid="{00000000-0005-0000-0000-0000EC050000}"/>
    <cellStyle name="@_7차 부여분_2004년5월결산-매출_2004년7월-매출_Cheil Communications Inc. '06 1H ; 정산표" xfId="1512" xr:uid="{00000000-0005-0000-0000-0000ED050000}"/>
    <cellStyle name="@_7차 부여분_2004년5월결산-매출_2004년7월-매출_Cheil Communications Inc. '06 반기 ; 정산표 (06.7.19)" xfId="1513" xr:uid="{00000000-0005-0000-0000-0000EE050000}"/>
    <cellStyle name="@_7차 부여분_2004년5월결산-매출_2004년7월-매출_STX Shipbuilding Co.,Ltd 1Q ; Incharge" xfId="1514" xr:uid="{00000000-0005-0000-0000-0000EF050000}"/>
    <cellStyle name="@_7차 부여분_2004년5월결산-매출_2004년7월-매출_경영지표" xfId="1515" xr:uid="{00000000-0005-0000-0000-0000F0050000}"/>
    <cellStyle name="@_7차 부여분_2004년5월결산-매출_2004년7월-매출_대구동부순환도로(주) ; 정산표" xfId="1516" xr:uid="{00000000-0005-0000-0000-0000F1050000}"/>
    <cellStyle name="@_7차 부여분_2004년5월결산-매출_2004년7월-매출_대구동부순환도로(주) ; 조서" xfId="1517" xr:uid="{00000000-0005-0000-0000-0000F2050000}"/>
    <cellStyle name="@_7차 부여분_2004년5월결산-매출_2004년7월-매출_복사본제일기획_0602_황재순_V2" xfId="1518" xr:uid="{00000000-0005-0000-0000-0000F3050000}"/>
    <cellStyle name="@_7차 부여분_2004년5월결산-매출_2004년7월-매출_제일기획 FY'06 반기 ; 정산표" xfId="1519" xr:uid="{00000000-0005-0000-0000-0000F4050000}"/>
    <cellStyle name="@_7차 부여분_2004년5월결산-매출_2005년03월-2.자산" xfId="1520" xr:uid="{00000000-0005-0000-0000-0000F5050000}"/>
    <cellStyle name="@_7차 부여분_2004년5월결산-매출_2005년03월-5.매출" xfId="1521" xr:uid="{00000000-0005-0000-0000-0000F6050000}"/>
    <cellStyle name="@_7차 부여분_2004년5월결산-매출_Cheil Communications Inc. '06 1H ; Corp. Tax" xfId="1522" xr:uid="{00000000-0005-0000-0000-0000F7050000}"/>
    <cellStyle name="@_7차 부여분_2004년5월결산-매출_Cheil Communications Inc. '06 1H ; Sales" xfId="1523" xr:uid="{00000000-0005-0000-0000-0000F8050000}"/>
    <cellStyle name="@_7차 부여분_2004년5월결산-매출_Cheil Communications Inc. '06 1H ; 정산표" xfId="1524" xr:uid="{00000000-0005-0000-0000-0000F9050000}"/>
    <cellStyle name="@_7차 부여분_2004년5월결산-매출_Cheil Communications Inc. '06 반기 ; 정산표 (06.7.19)" xfId="1525" xr:uid="{00000000-0005-0000-0000-0000FA050000}"/>
    <cellStyle name="@_7차 부여분_2004년5월결산-매출_STX Shipbuilding Co.,Ltd 1Q ; Incharge" xfId="1526" xr:uid="{00000000-0005-0000-0000-0000FB050000}"/>
    <cellStyle name="@_7차 부여분_2004년5월결산-매출_stx조선('05 1Q) ; 미수금,미수수익,대여금(#)" xfId="1527" xr:uid="{00000000-0005-0000-0000-0000FC050000}"/>
    <cellStyle name="@_7차 부여분_2004년5월결산-매출_stx조선('05 1Q) ; 차입금, 사채(#)" xfId="1528" xr:uid="{00000000-0005-0000-0000-0000FD050000}"/>
    <cellStyle name="@_7차 부여분_2004년5월결산-매출_stx조선('05 1Q) ; 현금,금융상품(#)" xfId="1529" xr:uid="{00000000-0005-0000-0000-0000FE050000}"/>
    <cellStyle name="@_7차 부여분_2004년5월결산-매출_경영지표" xfId="1530" xr:uid="{00000000-0005-0000-0000-0000FF050000}"/>
    <cellStyle name="@_7차 부여분_2004년5월결산-매출_대구동부순환도로(주) ; 정산표" xfId="1531" xr:uid="{00000000-0005-0000-0000-000000060000}"/>
    <cellStyle name="@_7차 부여분_2004년5월결산-매출_대구동부순환도로(주) ; 조서" xfId="1532" xr:uid="{00000000-0005-0000-0000-000001060000}"/>
    <cellStyle name="@_7차 부여분_2004년5월결산-매출_대한특수가스" xfId="1533" xr:uid="{00000000-0005-0000-0000-000002060000}"/>
    <cellStyle name="@_7차 부여분_2004년5월결산-매출_대한특수가스_stx조선('05 1Q) ; 차입금, 사채(#)" xfId="1534" xr:uid="{00000000-0005-0000-0000-000003060000}"/>
    <cellStyle name="@_7차 부여분_2004년5월결산-매출_대한특수가스_stx조선('05 1Q) ; 현금,금융상품(#)" xfId="1535" xr:uid="{00000000-0005-0000-0000-000004060000}"/>
    <cellStyle name="@_7차 부여분_2004년5월결산-매출_대한특수가스_대한특수가스" xfId="1536" xr:uid="{00000000-0005-0000-0000-000005060000}"/>
    <cellStyle name="@_7차 부여분_2004년5월-매출1" xfId="1477" xr:uid="{00000000-0005-0000-0000-0000CA050000}"/>
    <cellStyle name="@_7차 부여분_2004년5월-매출1_2004년7월-매출" xfId="1478" xr:uid="{00000000-0005-0000-0000-0000CB050000}"/>
    <cellStyle name="@_7차 부여분_2004년5월-매출1_2004년7월-매출_Cheil Communications Inc. '06 1H ; Corp. Tax" xfId="1479" xr:uid="{00000000-0005-0000-0000-0000CC050000}"/>
    <cellStyle name="@_7차 부여분_2004년5월-매출1_2004년7월-매출_Cheil Communications Inc. '06 1H ; 정산표" xfId="1480" xr:uid="{00000000-0005-0000-0000-0000CD050000}"/>
    <cellStyle name="@_7차 부여분_2004년5월-매출1_2004년7월-매출_Cheil Communications Inc. '06 반기 ; 정산표 (06.7.19)" xfId="1481" xr:uid="{00000000-0005-0000-0000-0000CE050000}"/>
    <cellStyle name="@_7차 부여분_2004년5월-매출1_2004년7월-매출_STX Shipbuilding Co.,Ltd 1Q ; Incharge" xfId="1482" xr:uid="{00000000-0005-0000-0000-0000CF050000}"/>
    <cellStyle name="@_7차 부여분_2004년5월-매출1_2004년7월-매출_경영지표" xfId="1483" xr:uid="{00000000-0005-0000-0000-0000D0050000}"/>
    <cellStyle name="@_7차 부여분_2004년5월-매출1_2004년7월-매출_대구동부순환도로(주) ; 정산표" xfId="1484" xr:uid="{00000000-0005-0000-0000-0000D1050000}"/>
    <cellStyle name="@_7차 부여분_2004년5월-매출1_2004년7월-매출_대구동부순환도로(주) ; 조서" xfId="1485" xr:uid="{00000000-0005-0000-0000-0000D2050000}"/>
    <cellStyle name="@_7차 부여분_2004년5월-매출1_2004년7월-매출_복사본제일기획_0602_황재순_V2" xfId="1486" xr:uid="{00000000-0005-0000-0000-0000D3050000}"/>
    <cellStyle name="@_7차 부여분_2004년5월-매출1_2004년7월-매출_제일기획 FY'06 반기 ; 정산표" xfId="1487" xr:uid="{00000000-0005-0000-0000-0000D4050000}"/>
    <cellStyle name="@_7차 부여분_2004년5월-매출1_2005년03월-2.자산" xfId="1488" xr:uid="{00000000-0005-0000-0000-0000D5050000}"/>
    <cellStyle name="@_7차 부여분_2004년5월-매출1_2005년03월-5.매출" xfId="1489" xr:uid="{00000000-0005-0000-0000-0000D6050000}"/>
    <cellStyle name="@_7차 부여분_2004년5월-매출1_Cheil Communications Inc. '06 1H ; Corp. Tax" xfId="1490" xr:uid="{00000000-0005-0000-0000-0000D7050000}"/>
    <cellStyle name="@_7차 부여분_2004년5월-매출1_Cheil Communications Inc. '06 1H ; Sales" xfId="1491" xr:uid="{00000000-0005-0000-0000-0000D8050000}"/>
    <cellStyle name="@_7차 부여분_2004년5월-매출1_Cheil Communications Inc. '06 1H ; 정산표" xfId="1492" xr:uid="{00000000-0005-0000-0000-0000D9050000}"/>
    <cellStyle name="@_7차 부여분_2004년5월-매출1_Cheil Communications Inc. '06 반기 ; 정산표 (06.7.19)" xfId="1493" xr:uid="{00000000-0005-0000-0000-0000DA050000}"/>
    <cellStyle name="@_7차 부여분_2004년5월-매출1_STX Shipbuilding Co.,Ltd 1Q ; Incharge" xfId="1494" xr:uid="{00000000-0005-0000-0000-0000DB050000}"/>
    <cellStyle name="@_7차 부여분_2004년5월-매출1_stx조선('05 1Q) ; 미수금,미수수익,대여금(#)" xfId="1495" xr:uid="{00000000-0005-0000-0000-0000DC050000}"/>
    <cellStyle name="@_7차 부여분_2004년5월-매출1_stx조선('05 1Q) ; 차입금, 사채(#)" xfId="1496" xr:uid="{00000000-0005-0000-0000-0000DD050000}"/>
    <cellStyle name="@_7차 부여분_2004년5월-매출1_stx조선('05 1Q) ; 현금,금융상품(#)" xfId="1497" xr:uid="{00000000-0005-0000-0000-0000DE050000}"/>
    <cellStyle name="@_7차 부여분_2004년5월-매출1_경영지표" xfId="1498" xr:uid="{00000000-0005-0000-0000-0000DF050000}"/>
    <cellStyle name="@_7차 부여분_2004년5월-매출1_대구동부순환도로(주) ; 정산표" xfId="1499" xr:uid="{00000000-0005-0000-0000-0000E0050000}"/>
    <cellStyle name="@_7차 부여분_2004년5월-매출1_대구동부순환도로(주) ; 조서" xfId="1500" xr:uid="{00000000-0005-0000-0000-0000E1050000}"/>
    <cellStyle name="@_7차 부여분_2004년5월-매출1_대한특수가스" xfId="1501" xr:uid="{00000000-0005-0000-0000-0000E2050000}"/>
    <cellStyle name="@_7차 부여분_2004년5월-매출1_대한특수가스_stx조선('05 1Q) ; 차입금, 사채(#)" xfId="1502" xr:uid="{00000000-0005-0000-0000-0000E3050000}"/>
    <cellStyle name="@_7차 부여분_2004년5월-매출1_대한특수가스_stx조선('05 1Q) ; 현금,금융상품(#)" xfId="1503" xr:uid="{00000000-0005-0000-0000-0000E4050000}"/>
    <cellStyle name="@_7차 부여분_2004년5월-매출1_대한특수가스_대한특수가스" xfId="1504" xr:uid="{00000000-0005-0000-0000-0000E5050000}"/>
    <cellStyle name="@_7차 부여분_2004년5월-매출1_대한특수가스_대한특수가스_stx조선('05 1Q) ; 차입금, 사채(#)" xfId="1505" xr:uid="{00000000-0005-0000-0000-0000E6050000}"/>
    <cellStyle name="@_7차 부여분_2004년5월-매출1_대한특수가스_대한특수가스_stx조선('05 1Q) ; 현금,금융상품(#)" xfId="1506" xr:uid="{00000000-0005-0000-0000-0000E7050000}"/>
    <cellStyle name="@_7차 부여분_2004년5월-매출1_복사본제일기획_0602_황재순_V2" xfId="1507" xr:uid="{00000000-0005-0000-0000-0000E8050000}"/>
    <cellStyle name="@_7차 부여분_2004년5월-매출1_제일기획 FY'06 반기 ; 정산표" xfId="1508" xr:uid="{00000000-0005-0000-0000-0000E9050000}"/>
    <cellStyle name="-_  코크렙1호 조서 등-강지웅의 워크시트" xfId="72" xr:uid="{00000000-0005-0000-0000-00004D000000}"/>
    <cellStyle name="-_Audit Findings" xfId="73" xr:uid="{00000000-0005-0000-0000-00004E000000}"/>
    <cellStyle name="-_Audit Findings_수정사항(국주성)" xfId="74" xr:uid="{00000000-0005-0000-0000-00004F000000}"/>
    <cellStyle name="-_F 500~531Lead,단기대여,미수금" xfId="75" xr:uid="{00000000-0005-0000-0000-000050000000}"/>
    <cellStyle name="-_KITCO분석조서" xfId="76" xr:uid="{00000000-0005-0000-0000-000051000000}"/>
    <cellStyle name="-_KITCO분석조서_법인세비용" xfId="77" xr:uid="{00000000-0005-0000-0000-000052000000}"/>
    <cellStyle name="-_매출채권_회수가능성평가" xfId="78" xr:uid="{00000000-0005-0000-0000-000053000000}"/>
    <cellStyle name="-_법인세비용" xfId="79" xr:uid="{00000000-0005-0000-0000-000054000000}"/>
    <cellStyle name="-_수정사항(국주성)" xfId="80" xr:uid="{00000000-0005-0000-0000-000055000000}"/>
    <cellStyle name="-_수정사항_건설PG_v1" xfId="81" xr:uid="{00000000-0005-0000-0000-000056000000}"/>
    <cellStyle name="-_한세전자02반기분석조서" xfId="82" xr:uid="{00000000-0005-0000-0000-000057000000}"/>
    <cellStyle name="-_한세전자02반기분석조서_법인세비용" xfId="83" xr:uid="{00000000-0005-0000-0000-000058000000}"/>
    <cellStyle name="=C:\WINNT\SYSTEM32\COMMAND.COM" xfId="1191" xr:uid="{00000000-0005-0000-0000-0000AC040000}"/>
    <cellStyle name="=C:\WINNT35\SYSTEM32\COMMAND.COM" xfId="1190" xr:uid="{00000000-0005-0000-0000-0000AB040000}"/>
    <cellStyle name="0" xfId="86" xr:uid="{00000000-0005-0000-0000-00005B000000}"/>
    <cellStyle name="0,0_x000d__x000a_NA_x000d__x000a_" xfId="87" xr:uid="{00000000-0005-0000-0000-00005C000000}"/>
    <cellStyle name="0,0_x000d__x000a_NA_x000d__x000a_ 2" xfId="88" xr:uid="{00000000-0005-0000-0000-00005D000000}"/>
    <cellStyle name="0,0_x000d__x000a_NA_x000d__x000a_ 3" xfId="89" xr:uid="{00000000-0005-0000-0000-00005E000000}"/>
    <cellStyle name="0,0_x000d__x000a_NA_x000d__x000a_ 4" xfId="90" xr:uid="{00000000-0005-0000-0000-00005F000000}"/>
    <cellStyle name="0,0_x000d__x000a_NA_x000d__x000a_ 5" xfId="91" xr:uid="{00000000-0005-0000-0000-000060000000}"/>
    <cellStyle name="0,000" xfId="92" xr:uid="{00000000-0005-0000-0000-000061000000}"/>
    <cellStyle name="0,000.0" xfId="93" xr:uid="{00000000-0005-0000-0000-000062000000}"/>
    <cellStyle name="0,000.00" xfId="94" xr:uid="{00000000-0005-0000-0000-000063000000}"/>
    <cellStyle name="0.0" xfId="95" xr:uid="{00000000-0005-0000-0000-000064000000}"/>
    <cellStyle name="0.00" xfId="96" xr:uid="{00000000-0005-0000-0000-000065000000}"/>
    <cellStyle name="0.00%" xfId="97" xr:uid="{00000000-0005-0000-0000-000066000000}"/>
    <cellStyle name="0_~MF0001" xfId="675" xr:uid="{00000000-0005-0000-0000-0000A8020000}"/>
    <cellStyle name="0_~MF0004" xfId="676" xr:uid="{00000000-0005-0000-0000-0000A9020000}"/>
    <cellStyle name="0_~MF0562" xfId="677" xr:uid="{00000000-0005-0000-0000-0000AA020000}"/>
    <cellStyle name="0_~MF0B5B" xfId="678" xr:uid="{00000000-0005-0000-0000-0000AB020000}"/>
    <cellStyle name="0_~MF0F3F" xfId="679" xr:uid="{00000000-0005-0000-0000-0000AC020000}"/>
    <cellStyle name="0_~MF1943" xfId="680" xr:uid="{00000000-0005-0000-0000-0000AD020000}"/>
    <cellStyle name="0_~MF2839" xfId="681" xr:uid="{00000000-0005-0000-0000-0000AE020000}"/>
    <cellStyle name="0_~MF3317" xfId="682" xr:uid="{00000000-0005-0000-0000-0000AF020000}"/>
    <cellStyle name="0_~MF381F" xfId="683" xr:uid="{00000000-0005-0000-0000-0000B0020000}"/>
    <cellStyle name="0_10월 근태" xfId="99" xr:uid="{00000000-0005-0000-0000-000068000000}"/>
    <cellStyle name="0_10월근태" xfId="100" xr:uid="{00000000-0005-0000-0000-000069000000}"/>
    <cellStyle name="0_11월 근태" xfId="101" xr:uid="{00000000-0005-0000-0000-00006A000000}"/>
    <cellStyle name="0_12월 근태" xfId="102" xr:uid="{00000000-0005-0000-0000-00006B000000}"/>
    <cellStyle name="0_1월근태" xfId="103" xr:uid="{00000000-0005-0000-0000-00006C000000}"/>
    <cellStyle name="0_2월근태" xfId="104" xr:uid="{00000000-0005-0000-0000-00006D000000}"/>
    <cellStyle name="0_3월근태" xfId="105" xr:uid="{00000000-0005-0000-0000-00006E000000}"/>
    <cellStyle name="0_4월근태" xfId="106" xr:uid="{00000000-0005-0000-0000-00006F000000}"/>
    <cellStyle name="0_5월근태" xfId="107" xr:uid="{00000000-0005-0000-0000-000070000000}"/>
    <cellStyle name="0_6월근태" xfId="108" xr:uid="{00000000-0005-0000-0000-000071000000}"/>
    <cellStyle name="0_6월근태1" xfId="109" xr:uid="{00000000-0005-0000-0000-000072000000}"/>
    <cellStyle name="0_7월근태" xfId="110" xr:uid="{00000000-0005-0000-0000-000073000000}"/>
    <cellStyle name="0_8월 근태" xfId="111" xr:uid="{00000000-0005-0000-0000-000074000000}"/>
    <cellStyle name="0_8월근태" xfId="112" xr:uid="{00000000-0005-0000-0000-000075000000}"/>
    <cellStyle name="0_9월 근태" xfId="113" xr:uid="{00000000-0005-0000-0000-000076000000}"/>
    <cellStyle name="0_Accrued Liab" xfId="114" xr:uid="{00000000-0005-0000-0000-000077000000}"/>
    <cellStyle name="0_Accrued Liab_C.1 AR" xfId="115" xr:uid="{00000000-0005-0000-0000-000078000000}"/>
    <cellStyle name="0_Accrued Liab_C.1 AR_Japan Q2 07 Trial Balance template" xfId="116" xr:uid="{00000000-0005-0000-0000-000079000000}"/>
    <cellStyle name="0_Accrued Liab_C.1 AR_Japan Q2 07 Trial Balance template LSJ" xfId="117" xr:uid="{00000000-0005-0000-0000-00007A000000}"/>
    <cellStyle name="0_Accrued Liab_C.1 AR_Q207PPE" xfId="118" xr:uid="{00000000-0005-0000-0000-00007B000000}"/>
    <cellStyle name="0_Accrued Liab_C2. AR - Customer (Q4)" xfId="119" xr:uid="{00000000-0005-0000-0000-00007C000000}"/>
    <cellStyle name="0_Accrued Liab_C2. AR - Customer (Q4)_Japan Q2 07 Trial Balance template" xfId="120" xr:uid="{00000000-0005-0000-0000-00007D000000}"/>
    <cellStyle name="0_Accrued Liab_C2. AR - Customer (Q4)_Japan Q2 07 Trial Balance template LSJ" xfId="121" xr:uid="{00000000-0005-0000-0000-00007E000000}"/>
    <cellStyle name="0_Accrued Liab_C2. AR - Customer (Q4)_Q207PPE" xfId="122" xr:uid="{00000000-0005-0000-0000-00007F000000}"/>
    <cellStyle name="0_Accrued Liab_C3. AR Reserve" xfId="123" xr:uid="{00000000-0005-0000-0000-000080000000}"/>
    <cellStyle name="0_Accrued Liab_C3. AR Reserve_Japan Q2 07 Trial Balance template" xfId="124" xr:uid="{00000000-0005-0000-0000-000081000000}"/>
    <cellStyle name="0_Accrued Liab_C3. AR Reserve_Japan Q2 07 Trial Balance template LSJ" xfId="125" xr:uid="{00000000-0005-0000-0000-000082000000}"/>
    <cellStyle name="0_Accrued Liab_C3. AR Reserve_Q207PPE" xfId="126" xr:uid="{00000000-0005-0000-0000-000083000000}"/>
    <cellStyle name="0_Accrued Liab_Checklist" xfId="127" xr:uid="{00000000-0005-0000-0000-000084000000}"/>
    <cellStyle name="0_Accrued Liab_Checklist_Japan Q2 07 Trial Balance template" xfId="128" xr:uid="{00000000-0005-0000-0000-000085000000}"/>
    <cellStyle name="0_Accrued Liab_Checklist_Japan Q2 07 Trial Balance template LSJ" xfId="129" xr:uid="{00000000-0005-0000-0000-000086000000}"/>
    <cellStyle name="0_Accrued Liab_Checklist_Q207PPE" xfId="130" xr:uid="{00000000-0005-0000-0000-000087000000}"/>
    <cellStyle name="0_Accrued Liab_Commitments, Conting &amp; Other" xfId="131" xr:uid="{00000000-0005-0000-0000-000088000000}"/>
    <cellStyle name="0_Accrued Liab_Commitments, Conting &amp; Other_Japan Q2 07 Trial Balance template" xfId="132" xr:uid="{00000000-0005-0000-0000-000089000000}"/>
    <cellStyle name="0_Accrued Liab_Commitments, Conting &amp; Other_Japan Q2 07 Trial Balance template LSJ" xfId="133" xr:uid="{00000000-0005-0000-0000-00008A000000}"/>
    <cellStyle name="0_Accrued Liab_Commitments, Conting &amp; Other_Q207PPE" xfId="134" xr:uid="{00000000-0005-0000-0000-00008B000000}"/>
    <cellStyle name="0_Accrued Liab_F. PPE" xfId="135" xr:uid="{00000000-0005-0000-0000-00008C000000}"/>
    <cellStyle name="0_Accrued Liab_F. PPE_Japan Q2 07 Trial Balance template" xfId="136" xr:uid="{00000000-0005-0000-0000-00008D000000}"/>
    <cellStyle name="0_Accrued Liab_F. PPE_Japan Q2 07 Trial Balance template LSJ" xfId="137" xr:uid="{00000000-0005-0000-0000-00008E000000}"/>
    <cellStyle name="0_Accrued Liab_F. PPE_Q207PPE" xfId="138" xr:uid="{00000000-0005-0000-0000-00008F000000}"/>
    <cellStyle name="0_Accrued Liab_J. Pension" xfId="139" xr:uid="{00000000-0005-0000-0000-000090000000}"/>
    <cellStyle name="0_Accrued Liab_J. Pension_Japan Q2 07 Trial Balance template" xfId="140" xr:uid="{00000000-0005-0000-0000-000091000000}"/>
    <cellStyle name="0_Accrued Liab_J. Pension_Japan Q2 07 Trial Balance template LSJ" xfId="141" xr:uid="{00000000-0005-0000-0000-000092000000}"/>
    <cellStyle name="0_Accrued Liab_J. Pension_Q207PPE" xfId="142" xr:uid="{00000000-0005-0000-0000-000093000000}"/>
    <cellStyle name="0_Accrued Liab_Japan Q2 07 Trial Balance template" xfId="143" xr:uid="{00000000-0005-0000-0000-000094000000}"/>
    <cellStyle name="0_Accrued Liab_Japan Q2 07 Trial Balance template LSJ" xfId="144" xr:uid="{00000000-0005-0000-0000-000095000000}"/>
    <cellStyle name="0_Accrued Liab_Legal claims" xfId="145" xr:uid="{00000000-0005-0000-0000-000096000000}"/>
    <cellStyle name="0_Accrued Liab_Legal claims_Japan Q2 07 Trial Balance template" xfId="146" xr:uid="{00000000-0005-0000-0000-000097000000}"/>
    <cellStyle name="0_Accrued Liab_Legal claims_Japan Q2 07 Trial Balance template LSJ" xfId="147" xr:uid="{00000000-0005-0000-0000-000098000000}"/>
    <cellStyle name="0_Accrued Liab_Legal claims_Q207PPE" xfId="148" xr:uid="{00000000-0005-0000-0000-000099000000}"/>
    <cellStyle name="0_Accrued Liab_New Leases" xfId="149" xr:uid="{00000000-0005-0000-0000-00009A000000}"/>
    <cellStyle name="0_Accrued Liab_New Leases_Japan Q2 07 Trial Balance template" xfId="150" xr:uid="{00000000-0005-0000-0000-00009B000000}"/>
    <cellStyle name="0_Accrued Liab_New Leases_Japan Q2 07 Trial Balance template LSJ" xfId="151" xr:uid="{00000000-0005-0000-0000-00009C000000}"/>
    <cellStyle name="0_Accrued Liab_New Leases_Q207PPE" xfId="152" xr:uid="{00000000-0005-0000-0000-00009D000000}"/>
    <cellStyle name="0_Accrued Liab_Q207PPE" xfId="153" xr:uid="{00000000-0005-0000-0000-00009E000000}"/>
    <cellStyle name="0_Accrued Liab_Transactions" xfId="154" xr:uid="{00000000-0005-0000-0000-00009F000000}"/>
    <cellStyle name="0_Accrued Liab_Transactions_Japan Q2 07 Trial Balance template" xfId="155" xr:uid="{00000000-0005-0000-0000-0000A0000000}"/>
    <cellStyle name="0_Accrued Liab_Transactions_Japan Q2 07 Trial Balance template LSJ" xfId="156" xr:uid="{00000000-0005-0000-0000-0000A1000000}"/>
    <cellStyle name="0_Accrued Liab_Transactions_Q207PPE" xfId="157" xr:uid="{00000000-0005-0000-0000-0000A2000000}"/>
    <cellStyle name="0_APD Q3 07 Trial Balance template HE" xfId="158" xr:uid="{00000000-0005-0000-0000-0000A3000000}"/>
    <cellStyle name="0_APD Q3 07 Trial Balance template HE_Japan Q4 07 Trial Balance template" xfId="159" xr:uid="{00000000-0005-0000-0000-0000A4000000}"/>
    <cellStyle name="0_APD Q4 2008 TB Template III" xfId="160" xr:uid="{00000000-0005-0000-0000-0000A5000000}"/>
    <cellStyle name="0_APD(To SFO)-Q407Inventory" xfId="161" xr:uid="{00000000-0005-0000-0000-0000A6000000}"/>
    <cellStyle name="0_APD-Q307PPE" xfId="162" xr:uid="{00000000-0005-0000-0000-0000A7000000}"/>
    <cellStyle name="0_APDQ406PPE" xfId="164" xr:uid="{00000000-0005-0000-0000-0000A9000000}"/>
    <cellStyle name="0_APDQ406PPE_Japan Q2 07 Trial Balance template" xfId="165" xr:uid="{00000000-0005-0000-0000-0000AA000000}"/>
    <cellStyle name="0_APDQ406PPE_Japan Q2 07 Trial Balance template LSJ" xfId="166" xr:uid="{00000000-0005-0000-0000-0000AB000000}"/>
    <cellStyle name="0_APD-Q407 PPE" xfId="163" xr:uid="{00000000-0005-0000-0000-0000A8000000}"/>
    <cellStyle name="0_AR" xfId="167" xr:uid="{00000000-0005-0000-0000-0000AC000000}"/>
    <cellStyle name="0_AR - Customer" xfId="168" xr:uid="{00000000-0005-0000-0000-0000AD000000}"/>
    <cellStyle name="0_AR - Customer_C.1 AR" xfId="169" xr:uid="{00000000-0005-0000-0000-0000AE000000}"/>
    <cellStyle name="0_AR - Customer_C.1 AR_Japan Q2 07 Trial Balance template" xfId="170" xr:uid="{00000000-0005-0000-0000-0000AF000000}"/>
    <cellStyle name="0_AR - Customer_C.1 AR_Japan Q2 07 Trial Balance template LSJ" xfId="171" xr:uid="{00000000-0005-0000-0000-0000B0000000}"/>
    <cellStyle name="0_AR - Customer_C.1 AR_Q207PPE" xfId="172" xr:uid="{00000000-0005-0000-0000-0000B1000000}"/>
    <cellStyle name="0_AR - Customer_C2. AR - Customer (Q4)" xfId="173" xr:uid="{00000000-0005-0000-0000-0000B2000000}"/>
    <cellStyle name="0_AR - Customer_C2. AR - Customer (Q4)_Japan Q2 07 Trial Balance template" xfId="174" xr:uid="{00000000-0005-0000-0000-0000B3000000}"/>
    <cellStyle name="0_AR - Customer_C2. AR - Customer (Q4)_Japan Q2 07 Trial Balance template LSJ" xfId="175" xr:uid="{00000000-0005-0000-0000-0000B4000000}"/>
    <cellStyle name="0_AR - Customer_C2. AR - Customer (Q4)_Q207PPE" xfId="176" xr:uid="{00000000-0005-0000-0000-0000B5000000}"/>
    <cellStyle name="0_AR - Customer_C3. AR Reserve" xfId="177" xr:uid="{00000000-0005-0000-0000-0000B6000000}"/>
    <cellStyle name="0_AR - Customer_C3. AR Reserve_Japan Q2 07 Trial Balance template" xfId="178" xr:uid="{00000000-0005-0000-0000-0000B7000000}"/>
    <cellStyle name="0_AR - Customer_C3. AR Reserve_Japan Q2 07 Trial Balance template LSJ" xfId="179" xr:uid="{00000000-0005-0000-0000-0000B8000000}"/>
    <cellStyle name="0_AR - Customer_C3. AR Reserve_Q207PPE" xfId="180" xr:uid="{00000000-0005-0000-0000-0000B9000000}"/>
    <cellStyle name="0_AR - Customer_Checklist" xfId="181" xr:uid="{00000000-0005-0000-0000-0000BA000000}"/>
    <cellStyle name="0_AR - Customer_Checklist_Japan Q2 07 Trial Balance template" xfId="182" xr:uid="{00000000-0005-0000-0000-0000BB000000}"/>
    <cellStyle name="0_AR - Customer_Checklist_Japan Q2 07 Trial Balance template LSJ" xfId="183" xr:uid="{00000000-0005-0000-0000-0000BC000000}"/>
    <cellStyle name="0_AR - Customer_Checklist_Q207PPE" xfId="184" xr:uid="{00000000-0005-0000-0000-0000BD000000}"/>
    <cellStyle name="0_AR - Customer_Commitments, Conting &amp; Other" xfId="185" xr:uid="{00000000-0005-0000-0000-0000BE000000}"/>
    <cellStyle name="0_AR - Customer_Commitments, Conting &amp; Other_Japan Q2 07 Trial Balance template" xfId="186" xr:uid="{00000000-0005-0000-0000-0000BF000000}"/>
    <cellStyle name="0_AR - Customer_Commitments, Conting &amp; Other_Japan Q2 07 Trial Balance template LSJ" xfId="187" xr:uid="{00000000-0005-0000-0000-0000C0000000}"/>
    <cellStyle name="0_AR - Customer_Commitments, Conting &amp; Other_Q207PPE" xfId="188" xr:uid="{00000000-0005-0000-0000-0000C1000000}"/>
    <cellStyle name="0_AR - Customer_F. PPE" xfId="189" xr:uid="{00000000-0005-0000-0000-0000C2000000}"/>
    <cellStyle name="0_AR - Customer_F. PPE_Japan Q2 07 Trial Balance template" xfId="190" xr:uid="{00000000-0005-0000-0000-0000C3000000}"/>
    <cellStyle name="0_AR - Customer_F. PPE_Japan Q2 07 Trial Balance template LSJ" xfId="191" xr:uid="{00000000-0005-0000-0000-0000C4000000}"/>
    <cellStyle name="0_AR - Customer_F. PPE_Q207PPE" xfId="192" xr:uid="{00000000-0005-0000-0000-0000C5000000}"/>
    <cellStyle name="0_AR - Customer_J. Pension" xfId="193" xr:uid="{00000000-0005-0000-0000-0000C6000000}"/>
    <cellStyle name="0_AR - Customer_J. Pension_Japan Q2 07 Trial Balance template" xfId="194" xr:uid="{00000000-0005-0000-0000-0000C7000000}"/>
    <cellStyle name="0_AR - Customer_J. Pension_Japan Q2 07 Trial Balance template LSJ" xfId="195" xr:uid="{00000000-0005-0000-0000-0000C8000000}"/>
    <cellStyle name="0_AR - Customer_J. Pension_Q207PPE" xfId="196" xr:uid="{00000000-0005-0000-0000-0000C9000000}"/>
    <cellStyle name="0_AR - Customer_Japan Q2 07 Trial Balance template" xfId="197" xr:uid="{00000000-0005-0000-0000-0000CA000000}"/>
    <cellStyle name="0_AR - Customer_Japan Q2 07 Trial Balance template LSJ" xfId="198" xr:uid="{00000000-0005-0000-0000-0000CB000000}"/>
    <cellStyle name="0_AR - Customer_Legal claims" xfId="199" xr:uid="{00000000-0005-0000-0000-0000CC000000}"/>
    <cellStyle name="0_AR - Customer_Legal claims_Japan Q2 07 Trial Balance template" xfId="200" xr:uid="{00000000-0005-0000-0000-0000CD000000}"/>
    <cellStyle name="0_AR - Customer_Legal claims_Japan Q2 07 Trial Balance template LSJ" xfId="201" xr:uid="{00000000-0005-0000-0000-0000CE000000}"/>
    <cellStyle name="0_AR - Customer_Legal claims_Q207PPE" xfId="202" xr:uid="{00000000-0005-0000-0000-0000CF000000}"/>
    <cellStyle name="0_AR - Customer_New Leases" xfId="203" xr:uid="{00000000-0005-0000-0000-0000D0000000}"/>
    <cellStyle name="0_AR - Customer_New Leases_Japan Q2 07 Trial Balance template" xfId="204" xr:uid="{00000000-0005-0000-0000-0000D1000000}"/>
    <cellStyle name="0_AR - Customer_New Leases_Japan Q2 07 Trial Balance template LSJ" xfId="205" xr:uid="{00000000-0005-0000-0000-0000D2000000}"/>
    <cellStyle name="0_AR - Customer_New Leases_Q207PPE" xfId="206" xr:uid="{00000000-0005-0000-0000-0000D3000000}"/>
    <cellStyle name="0_AR - Customer_Q207PPE" xfId="207" xr:uid="{00000000-0005-0000-0000-0000D4000000}"/>
    <cellStyle name="0_AR - Customer_Transactions" xfId="208" xr:uid="{00000000-0005-0000-0000-0000D5000000}"/>
    <cellStyle name="0_AR - Customer_Transactions_Japan Q2 07 Trial Balance template" xfId="209" xr:uid="{00000000-0005-0000-0000-0000D6000000}"/>
    <cellStyle name="0_AR - Customer_Transactions_Japan Q2 07 Trial Balance template LSJ" xfId="210" xr:uid="{00000000-0005-0000-0000-0000D7000000}"/>
    <cellStyle name="0_AR - Customer_Transactions_Q207PPE" xfId="211" xr:uid="{00000000-0005-0000-0000-0000D8000000}"/>
    <cellStyle name="0_AR Schedule Q209_Taiwan" xfId="212" xr:uid="{00000000-0005-0000-0000-0000D9000000}"/>
    <cellStyle name="0_AR_C.1 AR" xfId="213" xr:uid="{00000000-0005-0000-0000-0000DA000000}"/>
    <cellStyle name="0_AR_C.1 AR_Japan Q2 07 Trial Balance template" xfId="214" xr:uid="{00000000-0005-0000-0000-0000DB000000}"/>
    <cellStyle name="0_AR_C.1 AR_Japan Q2 07 Trial Balance template LSJ" xfId="215" xr:uid="{00000000-0005-0000-0000-0000DC000000}"/>
    <cellStyle name="0_AR_C.1 AR_Q207PPE" xfId="216" xr:uid="{00000000-0005-0000-0000-0000DD000000}"/>
    <cellStyle name="0_AR_C2. AR - Customer (Q4)" xfId="217" xr:uid="{00000000-0005-0000-0000-0000DE000000}"/>
    <cellStyle name="0_AR_C2. AR - Customer (Q4)_Japan Q2 07 Trial Balance template" xfId="218" xr:uid="{00000000-0005-0000-0000-0000DF000000}"/>
    <cellStyle name="0_AR_C2. AR - Customer (Q4)_Japan Q2 07 Trial Balance template LSJ" xfId="219" xr:uid="{00000000-0005-0000-0000-0000E0000000}"/>
    <cellStyle name="0_AR_C2. AR - Customer (Q4)_Q207PPE" xfId="220" xr:uid="{00000000-0005-0000-0000-0000E1000000}"/>
    <cellStyle name="0_AR_C3. AR Reserve" xfId="221" xr:uid="{00000000-0005-0000-0000-0000E2000000}"/>
    <cellStyle name="0_AR_C3. AR Reserve_Japan Q2 07 Trial Balance template" xfId="222" xr:uid="{00000000-0005-0000-0000-0000E3000000}"/>
    <cellStyle name="0_AR_C3. AR Reserve_Japan Q2 07 Trial Balance template LSJ" xfId="223" xr:uid="{00000000-0005-0000-0000-0000E4000000}"/>
    <cellStyle name="0_AR_C3. AR Reserve_Q207PPE" xfId="224" xr:uid="{00000000-0005-0000-0000-0000E5000000}"/>
    <cellStyle name="0_AR_Checklist" xfId="225" xr:uid="{00000000-0005-0000-0000-0000E6000000}"/>
    <cellStyle name="0_AR_Checklist_Japan Q2 07 Trial Balance template" xfId="226" xr:uid="{00000000-0005-0000-0000-0000E7000000}"/>
    <cellStyle name="0_AR_Checklist_Japan Q2 07 Trial Balance template LSJ" xfId="227" xr:uid="{00000000-0005-0000-0000-0000E8000000}"/>
    <cellStyle name="0_AR_Checklist_Q207PPE" xfId="228" xr:uid="{00000000-0005-0000-0000-0000E9000000}"/>
    <cellStyle name="0_AR_Commitments, Conting &amp; Other" xfId="229" xr:uid="{00000000-0005-0000-0000-0000EA000000}"/>
    <cellStyle name="0_AR_Commitments, Conting &amp; Other_Japan Q2 07 Trial Balance template" xfId="230" xr:uid="{00000000-0005-0000-0000-0000EB000000}"/>
    <cellStyle name="0_AR_Commitments, Conting &amp; Other_Japan Q2 07 Trial Balance template LSJ" xfId="231" xr:uid="{00000000-0005-0000-0000-0000EC000000}"/>
    <cellStyle name="0_AR_Commitments, Conting &amp; Other_Q207PPE" xfId="232" xr:uid="{00000000-0005-0000-0000-0000ED000000}"/>
    <cellStyle name="0_AR_F. PPE" xfId="233" xr:uid="{00000000-0005-0000-0000-0000EE000000}"/>
    <cellStyle name="0_AR_F. PPE_Japan Q2 07 Trial Balance template" xfId="234" xr:uid="{00000000-0005-0000-0000-0000EF000000}"/>
    <cellStyle name="0_AR_F. PPE_Japan Q2 07 Trial Balance template LSJ" xfId="235" xr:uid="{00000000-0005-0000-0000-0000F0000000}"/>
    <cellStyle name="0_AR_F. PPE_Q207PPE" xfId="236" xr:uid="{00000000-0005-0000-0000-0000F1000000}"/>
    <cellStyle name="0_AR_J. Pension" xfId="237" xr:uid="{00000000-0005-0000-0000-0000F2000000}"/>
    <cellStyle name="0_AR_J. Pension_Japan Q2 07 Trial Balance template" xfId="238" xr:uid="{00000000-0005-0000-0000-0000F3000000}"/>
    <cellStyle name="0_AR_J. Pension_Japan Q2 07 Trial Balance template LSJ" xfId="239" xr:uid="{00000000-0005-0000-0000-0000F4000000}"/>
    <cellStyle name="0_AR_J. Pension_Q207PPE" xfId="240" xr:uid="{00000000-0005-0000-0000-0000F5000000}"/>
    <cellStyle name="0_AR_Japan Q2 07 Trial Balance template" xfId="241" xr:uid="{00000000-0005-0000-0000-0000F6000000}"/>
    <cellStyle name="0_AR_Japan Q2 07 Trial Balance template LSJ" xfId="242" xr:uid="{00000000-0005-0000-0000-0000F7000000}"/>
    <cellStyle name="0_AR_Legal claims" xfId="243" xr:uid="{00000000-0005-0000-0000-0000F8000000}"/>
    <cellStyle name="0_AR_Legal claims_Japan Q2 07 Trial Balance template" xfId="244" xr:uid="{00000000-0005-0000-0000-0000F9000000}"/>
    <cellStyle name="0_AR_Legal claims_Japan Q2 07 Trial Balance template LSJ" xfId="245" xr:uid="{00000000-0005-0000-0000-0000FA000000}"/>
    <cellStyle name="0_AR_Legal claims_Q207PPE" xfId="246" xr:uid="{00000000-0005-0000-0000-0000FB000000}"/>
    <cellStyle name="0_AR_New Leases" xfId="247" xr:uid="{00000000-0005-0000-0000-0000FC000000}"/>
    <cellStyle name="0_AR_New Leases_Japan Q2 07 Trial Balance template" xfId="248" xr:uid="{00000000-0005-0000-0000-0000FD000000}"/>
    <cellStyle name="0_AR_New Leases_Japan Q2 07 Trial Balance template LSJ" xfId="249" xr:uid="{00000000-0005-0000-0000-0000FE000000}"/>
    <cellStyle name="0_AR_New Leases_Q207PPE" xfId="250" xr:uid="{00000000-0005-0000-0000-0000FF000000}"/>
    <cellStyle name="0_AR_Q207PPE" xfId="251" xr:uid="{00000000-0005-0000-0000-000000010000}"/>
    <cellStyle name="0_AR_Transactions" xfId="252" xr:uid="{00000000-0005-0000-0000-000001010000}"/>
    <cellStyle name="0_AR_Transactions_Japan Q2 07 Trial Balance template" xfId="253" xr:uid="{00000000-0005-0000-0000-000002010000}"/>
    <cellStyle name="0_AR_Transactions_Japan Q2 07 Trial Balance template LSJ" xfId="254" xr:uid="{00000000-0005-0000-0000-000003010000}"/>
    <cellStyle name="0_AR_Transactions_Q207PPE" xfId="255" xr:uid="{00000000-0005-0000-0000-000004010000}"/>
    <cellStyle name="0_Balance Sheet-Total" xfId="256" xr:uid="{00000000-0005-0000-0000-000005010000}"/>
    <cellStyle name="0_Balance Sheet-Total_C.1 AR" xfId="257" xr:uid="{00000000-0005-0000-0000-000006010000}"/>
    <cellStyle name="0_Balance Sheet-Total_C.1 AR_Japan Q2 07 Trial Balance template" xfId="258" xr:uid="{00000000-0005-0000-0000-000007010000}"/>
    <cellStyle name="0_Balance Sheet-Total_C.1 AR_Japan Q2 07 Trial Balance template LSJ" xfId="259" xr:uid="{00000000-0005-0000-0000-000008010000}"/>
    <cellStyle name="0_Balance Sheet-Total_C.1 AR_Q207PPE" xfId="260" xr:uid="{00000000-0005-0000-0000-000009010000}"/>
    <cellStyle name="0_Balance Sheet-Total_C2. AR - Customer (Q4)" xfId="261" xr:uid="{00000000-0005-0000-0000-00000A010000}"/>
    <cellStyle name="0_Balance Sheet-Total_C2. AR - Customer (Q4)_Japan Q2 07 Trial Balance template" xfId="262" xr:uid="{00000000-0005-0000-0000-00000B010000}"/>
    <cellStyle name="0_Balance Sheet-Total_C2. AR - Customer (Q4)_Japan Q2 07 Trial Balance template LSJ" xfId="263" xr:uid="{00000000-0005-0000-0000-00000C010000}"/>
    <cellStyle name="0_Balance Sheet-Total_C2. AR - Customer (Q4)_Q207PPE" xfId="264" xr:uid="{00000000-0005-0000-0000-00000D010000}"/>
    <cellStyle name="0_Balance Sheet-Total_C3. AR Reserve" xfId="265" xr:uid="{00000000-0005-0000-0000-00000E010000}"/>
    <cellStyle name="0_Balance Sheet-Total_C3. AR Reserve_Japan Q2 07 Trial Balance template" xfId="266" xr:uid="{00000000-0005-0000-0000-00000F010000}"/>
    <cellStyle name="0_Balance Sheet-Total_C3. AR Reserve_Japan Q2 07 Trial Balance template LSJ" xfId="267" xr:uid="{00000000-0005-0000-0000-000010010000}"/>
    <cellStyle name="0_Balance Sheet-Total_C3. AR Reserve_Q207PPE" xfId="268" xr:uid="{00000000-0005-0000-0000-000011010000}"/>
    <cellStyle name="0_Balance Sheet-Total_Checklist" xfId="269" xr:uid="{00000000-0005-0000-0000-000012010000}"/>
    <cellStyle name="0_Balance Sheet-Total_Checklist_Japan Q2 07 Trial Balance template" xfId="270" xr:uid="{00000000-0005-0000-0000-000013010000}"/>
    <cellStyle name="0_Balance Sheet-Total_Checklist_Japan Q2 07 Trial Balance template LSJ" xfId="271" xr:uid="{00000000-0005-0000-0000-000014010000}"/>
    <cellStyle name="0_Balance Sheet-Total_Checklist_Q207PPE" xfId="272" xr:uid="{00000000-0005-0000-0000-000015010000}"/>
    <cellStyle name="0_Balance Sheet-Total_Commitments, Conting &amp; Other" xfId="273" xr:uid="{00000000-0005-0000-0000-000016010000}"/>
    <cellStyle name="0_Balance Sheet-Total_Commitments, Conting &amp; Other_Japan Q2 07 Trial Balance template" xfId="274" xr:uid="{00000000-0005-0000-0000-000017010000}"/>
    <cellStyle name="0_Balance Sheet-Total_Commitments, Conting &amp; Other_Japan Q2 07 Trial Balance template LSJ" xfId="275" xr:uid="{00000000-0005-0000-0000-000018010000}"/>
    <cellStyle name="0_Balance Sheet-Total_Commitments, Conting &amp; Other_Q207PPE" xfId="276" xr:uid="{00000000-0005-0000-0000-000019010000}"/>
    <cellStyle name="0_Balance Sheet-Total_F. PPE" xfId="277" xr:uid="{00000000-0005-0000-0000-00001A010000}"/>
    <cellStyle name="0_Balance Sheet-Total_F. PPE_Japan Q2 07 Trial Balance template" xfId="278" xr:uid="{00000000-0005-0000-0000-00001B010000}"/>
    <cellStyle name="0_Balance Sheet-Total_F. PPE_Japan Q2 07 Trial Balance template LSJ" xfId="279" xr:uid="{00000000-0005-0000-0000-00001C010000}"/>
    <cellStyle name="0_Balance Sheet-Total_F. PPE_Q207PPE" xfId="280" xr:uid="{00000000-0005-0000-0000-00001D010000}"/>
    <cellStyle name="0_Balance Sheet-Total_J. Pension" xfId="281" xr:uid="{00000000-0005-0000-0000-00001E010000}"/>
    <cellStyle name="0_Balance Sheet-Total_J. Pension_Japan Q2 07 Trial Balance template" xfId="282" xr:uid="{00000000-0005-0000-0000-00001F010000}"/>
    <cellStyle name="0_Balance Sheet-Total_J. Pension_Japan Q2 07 Trial Balance template LSJ" xfId="283" xr:uid="{00000000-0005-0000-0000-000020010000}"/>
    <cellStyle name="0_Balance Sheet-Total_J. Pension_Q207PPE" xfId="284" xr:uid="{00000000-0005-0000-0000-000021010000}"/>
    <cellStyle name="0_Balance Sheet-Total_Japan Q2 07 Trial Balance template" xfId="285" xr:uid="{00000000-0005-0000-0000-000022010000}"/>
    <cellStyle name="0_Balance Sheet-Total_Japan Q2 07 Trial Balance template LSJ" xfId="286" xr:uid="{00000000-0005-0000-0000-000023010000}"/>
    <cellStyle name="0_Balance Sheet-Total_Legal claims" xfId="287" xr:uid="{00000000-0005-0000-0000-000024010000}"/>
    <cellStyle name="0_Balance Sheet-Total_Legal claims_Japan Q2 07 Trial Balance template" xfId="288" xr:uid="{00000000-0005-0000-0000-000025010000}"/>
    <cellStyle name="0_Balance Sheet-Total_Legal claims_Japan Q2 07 Trial Balance template LSJ" xfId="289" xr:uid="{00000000-0005-0000-0000-000026010000}"/>
    <cellStyle name="0_Balance Sheet-Total_Legal claims_Q207PPE" xfId="290" xr:uid="{00000000-0005-0000-0000-000027010000}"/>
    <cellStyle name="0_Balance Sheet-Total_New Leases" xfId="291" xr:uid="{00000000-0005-0000-0000-000028010000}"/>
    <cellStyle name="0_Balance Sheet-Total_New Leases_Japan Q2 07 Trial Balance template" xfId="292" xr:uid="{00000000-0005-0000-0000-000029010000}"/>
    <cellStyle name="0_Balance Sheet-Total_New Leases_Japan Q2 07 Trial Balance template LSJ" xfId="293" xr:uid="{00000000-0005-0000-0000-00002A010000}"/>
    <cellStyle name="0_Balance Sheet-Total_New Leases_Q207PPE" xfId="294" xr:uid="{00000000-0005-0000-0000-00002B010000}"/>
    <cellStyle name="0_Balance Sheet-Total_Q207PPE" xfId="295" xr:uid="{00000000-0005-0000-0000-00002C010000}"/>
    <cellStyle name="0_Balance Sheet-Total_Transactions" xfId="296" xr:uid="{00000000-0005-0000-0000-00002D010000}"/>
    <cellStyle name="0_Balance Sheet-Total_Transactions_Japan Q2 07 Trial Balance template" xfId="297" xr:uid="{00000000-0005-0000-0000-00002E010000}"/>
    <cellStyle name="0_Balance Sheet-Total_Transactions_Japan Q2 07 Trial Balance template LSJ" xfId="298" xr:uid="{00000000-0005-0000-0000-00002F010000}"/>
    <cellStyle name="0_Balance Sheet-Total_Transactions_Q207PPE" xfId="299" xr:uid="{00000000-0005-0000-0000-000030010000}"/>
    <cellStyle name="0_Checklist" xfId="300" xr:uid="{00000000-0005-0000-0000-000031010000}"/>
    <cellStyle name="0_Checklist_C.1 AR" xfId="301" xr:uid="{00000000-0005-0000-0000-000032010000}"/>
    <cellStyle name="0_Checklist_C.1 AR_Japan Q2 07 Trial Balance template" xfId="302" xr:uid="{00000000-0005-0000-0000-000033010000}"/>
    <cellStyle name="0_Checklist_C.1 AR_Japan Q2 07 Trial Balance template LSJ" xfId="303" xr:uid="{00000000-0005-0000-0000-000034010000}"/>
    <cellStyle name="0_Checklist_C.1 AR_Q207PPE" xfId="304" xr:uid="{00000000-0005-0000-0000-000035010000}"/>
    <cellStyle name="0_Checklist_C2. AR - Customer (Q4)" xfId="305" xr:uid="{00000000-0005-0000-0000-000036010000}"/>
    <cellStyle name="0_Checklist_C2. AR - Customer (Q4)_Japan Q2 07 Trial Balance template" xfId="306" xr:uid="{00000000-0005-0000-0000-000037010000}"/>
    <cellStyle name="0_Checklist_C2. AR - Customer (Q4)_Japan Q2 07 Trial Balance template LSJ" xfId="307" xr:uid="{00000000-0005-0000-0000-000038010000}"/>
    <cellStyle name="0_Checklist_C2. AR - Customer (Q4)_Q207PPE" xfId="308" xr:uid="{00000000-0005-0000-0000-000039010000}"/>
    <cellStyle name="0_Checklist_C3. AR Reserve" xfId="309" xr:uid="{00000000-0005-0000-0000-00003A010000}"/>
    <cellStyle name="0_Checklist_C3. AR Reserve_Japan Q2 07 Trial Balance template" xfId="310" xr:uid="{00000000-0005-0000-0000-00003B010000}"/>
    <cellStyle name="0_Checklist_C3. AR Reserve_Japan Q2 07 Trial Balance template LSJ" xfId="311" xr:uid="{00000000-0005-0000-0000-00003C010000}"/>
    <cellStyle name="0_Checklist_C3. AR Reserve_Q207PPE" xfId="312" xr:uid="{00000000-0005-0000-0000-00003D010000}"/>
    <cellStyle name="0_Checklist_Checklist" xfId="313" xr:uid="{00000000-0005-0000-0000-00003E010000}"/>
    <cellStyle name="0_Checklist_Checklist_Japan Q2 07 Trial Balance template" xfId="314" xr:uid="{00000000-0005-0000-0000-00003F010000}"/>
    <cellStyle name="0_Checklist_Checklist_Japan Q2 07 Trial Balance template LSJ" xfId="315" xr:uid="{00000000-0005-0000-0000-000040010000}"/>
    <cellStyle name="0_Checklist_Checklist_Q207PPE" xfId="316" xr:uid="{00000000-0005-0000-0000-000041010000}"/>
    <cellStyle name="0_Checklist_Commitments, Conting &amp; Other" xfId="317" xr:uid="{00000000-0005-0000-0000-000042010000}"/>
    <cellStyle name="0_Checklist_Commitments, Conting &amp; Other_Japan Q2 07 Trial Balance template" xfId="318" xr:uid="{00000000-0005-0000-0000-000043010000}"/>
    <cellStyle name="0_Checklist_Commitments, Conting &amp; Other_Japan Q2 07 Trial Balance template LSJ" xfId="319" xr:uid="{00000000-0005-0000-0000-000044010000}"/>
    <cellStyle name="0_Checklist_Commitments, Conting &amp; Other_Q207PPE" xfId="320" xr:uid="{00000000-0005-0000-0000-000045010000}"/>
    <cellStyle name="0_Checklist_F. PPE" xfId="321" xr:uid="{00000000-0005-0000-0000-000046010000}"/>
    <cellStyle name="0_Checklist_F. PPE_Japan Q2 07 Trial Balance template" xfId="322" xr:uid="{00000000-0005-0000-0000-000047010000}"/>
    <cellStyle name="0_Checklist_F. PPE_Japan Q2 07 Trial Balance template LSJ" xfId="323" xr:uid="{00000000-0005-0000-0000-000048010000}"/>
    <cellStyle name="0_Checklist_F. PPE_Q207PPE" xfId="324" xr:uid="{00000000-0005-0000-0000-000049010000}"/>
    <cellStyle name="0_Checklist_J. Pension" xfId="325" xr:uid="{00000000-0005-0000-0000-00004A010000}"/>
    <cellStyle name="0_Checklist_J. Pension_Japan Q2 07 Trial Balance template" xfId="326" xr:uid="{00000000-0005-0000-0000-00004B010000}"/>
    <cellStyle name="0_Checklist_J. Pension_Japan Q2 07 Trial Balance template LSJ" xfId="327" xr:uid="{00000000-0005-0000-0000-00004C010000}"/>
    <cellStyle name="0_Checklist_J. Pension_Q207PPE" xfId="328" xr:uid="{00000000-0005-0000-0000-00004D010000}"/>
    <cellStyle name="0_Checklist_Japan Q2 07 Trial Balance template" xfId="329" xr:uid="{00000000-0005-0000-0000-00004E010000}"/>
    <cellStyle name="0_Checklist_Japan Q2 07 Trial Balance template LSJ" xfId="330" xr:uid="{00000000-0005-0000-0000-00004F010000}"/>
    <cellStyle name="0_Checklist_Legal claims" xfId="331" xr:uid="{00000000-0005-0000-0000-000050010000}"/>
    <cellStyle name="0_Checklist_Legal claims_Japan Q2 07 Trial Balance template" xfId="332" xr:uid="{00000000-0005-0000-0000-000051010000}"/>
    <cellStyle name="0_Checklist_Legal claims_Japan Q2 07 Trial Balance template LSJ" xfId="333" xr:uid="{00000000-0005-0000-0000-000052010000}"/>
    <cellStyle name="0_Checklist_Legal claims_Q207PPE" xfId="334" xr:uid="{00000000-0005-0000-0000-000053010000}"/>
    <cellStyle name="0_Checklist_New Leases" xfId="335" xr:uid="{00000000-0005-0000-0000-000054010000}"/>
    <cellStyle name="0_Checklist_New Leases_Japan Q2 07 Trial Balance template" xfId="336" xr:uid="{00000000-0005-0000-0000-000055010000}"/>
    <cellStyle name="0_Checklist_New Leases_Japan Q2 07 Trial Balance template LSJ" xfId="337" xr:uid="{00000000-0005-0000-0000-000056010000}"/>
    <cellStyle name="0_Checklist_New Leases_Q207PPE" xfId="338" xr:uid="{00000000-0005-0000-0000-000057010000}"/>
    <cellStyle name="0_Checklist_Q207PPE" xfId="339" xr:uid="{00000000-0005-0000-0000-000058010000}"/>
    <cellStyle name="0_Checklist_Transactions" xfId="340" xr:uid="{00000000-0005-0000-0000-000059010000}"/>
    <cellStyle name="0_Checklist_Transactions_Japan Q2 07 Trial Balance template" xfId="341" xr:uid="{00000000-0005-0000-0000-00005A010000}"/>
    <cellStyle name="0_Checklist_Transactions_Japan Q2 07 Trial Balance template LSJ" xfId="342" xr:uid="{00000000-0005-0000-0000-00005B010000}"/>
    <cellStyle name="0_Checklist_Transactions_Q207PPE" xfId="343" xr:uid="{00000000-0005-0000-0000-00005C010000}"/>
    <cellStyle name="0_Copy of Q207PPE" xfId="344" xr:uid="{00000000-0005-0000-0000-00005D010000}"/>
    <cellStyle name="0_Inventory Ageing" xfId="345" xr:uid="{00000000-0005-0000-0000-00005E010000}"/>
    <cellStyle name="0_Inventory Ageing-affiliate Q108" xfId="346" xr:uid="{00000000-0005-0000-0000-00005F010000}"/>
    <cellStyle name="0_Inventory Aging-affiliate Q109" xfId="347" xr:uid="{00000000-0005-0000-0000-000060010000}"/>
    <cellStyle name="0_Inventory Aging-affiliate Q209" xfId="348" xr:uid="{00000000-0005-0000-0000-000061010000}"/>
    <cellStyle name="0_Inventory Aging-affiliate Q309" xfId="349" xr:uid="{00000000-0005-0000-0000-000062010000}"/>
    <cellStyle name="0_Inventory Aging-affiliate Q408" xfId="350" xr:uid="{00000000-0005-0000-0000-000063010000}"/>
    <cellStyle name="0_Japan - Q4 06 Trial Balance template" xfId="351" xr:uid="{00000000-0005-0000-0000-000064010000}"/>
    <cellStyle name="0_Japan - Q4 06 Trial Balance template_Japan Q2 07 Trial Balance template" xfId="352" xr:uid="{00000000-0005-0000-0000-000065010000}"/>
    <cellStyle name="0_Japan - Q4 06 Trial Balance template_Japan Q2 07 Trial Balance template LSJ" xfId="353" xr:uid="{00000000-0005-0000-0000-000066010000}"/>
    <cellStyle name="0_Japan Q206 Trial Balance template" xfId="354" xr:uid="{00000000-0005-0000-0000-000067010000}"/>
    <cellStyle name="0_Japan Q206 Trial Balance template_C.1 AR" xfId="355" xr:uid="{00000000-0005-0000-0000-000068010000}"/>
    <cellStyle name="0_Japan Q206 Trial Balance template_C.1 AR_Japan Q2 07 Trial Balance template" xfId="356" xr:uid="{00000000-0005-0000-0000-000069010000}"/>
    <cellStyle name="0_Japan Q206 Trial Balance template_C.1 AR_Japan Q2 07 Trial Balance template LSJ" xfId="357" xr:uid="{00000000-0005-0000-0000-00006A010000}"/>
    <cellStyle name="0_Japan Q206 Trial Balance template_C.1 AR_Q207PPE" xfId="358" xr:uid="{00000000-0005-0000-0000-00006B010000}"/>
    <cellStyle name="0_Japan Q206 Trial Balance template_C2. AR - Customer (Q4)" xfId="359" xr:uid="{00000000-0005-0000-0000-00006C010000}"/>
    <cellStyle name="0_Japan Q206 Trial Balance template_C2. AR - Customer (Q4)_Japan Q2 07 Trial Balance template" xfId="360" xr:uid="{00000000-0005-0000-0000-00006D010000}"/>
    <cellStyle name="0_Japan Q206 Trial Balance template_C2. AR - Customer (Q4)_Japan Q2 07 Trial Balance template LSJ" xfId="361" xr:uid="{00000000-0005-0000-0000-00006E010000}"/>
    <cellStyle name="0_Japan Q206 Trial Balance template_C2. AR - Customer (Q4)_Q207PPE" xfId="362" xr:uid="{00000000-0005-0000-0000-00006F010000}"/>
    <cellStyle name="0_Japan Q206 Trial Balance template_C3. AR Reserve" xfId="363" xr:uid="{00000000-0005-0000-0000-000070010000}"/>
    <cellStyle name="0_Japan Q206 Trial Balance template_C3. AR Reserve_Japan Q2 07 Trial Balance template" xfId="364" xr:uid="{00000000-0005-0000-0000-000071010000}"/>
    <cellStyle name="0_Japan Q206 Trial Balance template_C3. AR Reserve_Japan Q2 07 Trial Balance template LSJ" xfId="365" xr:uid="{00000000-0005-0000-0000-000072010000}"/>
    <cellStyle name="0_Japan Q206 Trial Balance template_C3. AR Reserve_Q207PPE" xfId="366" xr:uid="{00000000-0005-0000-0000-000073010000}"/>
    <cellStyle name="0_Japan Q206 Trial Balance template_Checklist" xfId="367" xr:uid="{00000000-0005-0000-0000-000074010000}"/>
    <cellStyle name="0_Japan Q206 Trial Balance template_Checklist_Japan Q2 07 Trial Balance template" xfId="368" xr:uid="{00000000-0005-0000-0000-000075010000}"/>
    <cellStyle name="0_Japan Q206 Trial Balance template_Checklist_Japan Q2 07 Trial Balance template LSJ" xfId="369" xr:uid="{00000000-0005-0000-0000-000076010000}"/>
    <cellStyle name="0_Japan Q206 Trial Balance template_Checklist_Q207PPE" xfId="370" xr:uid="{00000000-0005-0000-0000-000077010000}"/>
    <cellStyle name="0_Japan Q206 Trial Balance template_Commitments, Conting &amp; Other" xfId="371" xr:uid="{00000000-0005-0000-0000-000078010000}"/>
    <cellStyle name="0_Japan Q206 Trial Balance template_Commitments, Conting &amp; Other_Japan Q2 07 Trial Balance template" xfId="372" xr:uid="{00000000-0005-0000-0000-000079010000}"/>
    <cellStyle name="0_Japan Q206 Trial Balance template_Commitments, Conting &amp; Other_Japan Q2 07 Trial Balance template LSJ" xfId="373" xr:uid="{00000000-0005-0000-0000-00007A010000}"/>
    <cellStyle name="0_Japan Q206 Trial Balance template_Commitments, Conting &amp; Other_Q207PPE" xfId="374" xr:uid="{00000000-0005-0000-0000-00007B010000}"/>
    <cellStyle name="0_Japan Q206 Trial Balance template_F. PPE" xfId="375" xr:uid="{00000000-0005-0000-0000-00007C010000}"/>
    <cellStyle name="0_Japan Q206 Trial Balance template_F. PPE_Japan Q2 07 Trial Balance template" xfId="376" xr:uid="{00000000-0005-0000-0000-00007D010000}"/>
    <cellStyle name="0_Japan Q206 Trial Balance template_F. PPE_Japan Q2 07 Trial Balance template LSJ" xfId="377" xr:uid="{00000000-0005-0000-0000-00007E010000}"/>
    <cellStyle name="0_Japan Q206 Trial Balance template_F. PPE_Q207PPE" xfId="378" xr:uid="{00000000-0005-0000-0000-00007F010000}"/>
    <cellStyle name="0_Japan Q206 Trial Balance template_J. Pension" xfId="379" xr:uid="{00000000-0005-0000-0000-000080010000}"/>
    <cellStyle name="0_Japan Q206 Trial Balance template_J. Pension_Japan Q2 07 Trial Balance template" xfId="380" xr:uid="{00000000-0005-0000-0000-000081010000}"/>
    <cellStyle name="0_Japan Q206 Trial Balance template_J. Pension_Japan Q2 07 Trial Balance template LSJ" xfId="381" xr:uid="{00000000-0005-0000-0000-000082010000}"/>
    <cellStyle name="0_Japan Q206 Trial Balance template_J. Pension_Q207PPE" xfId="382" xr:uid="{00000000-0005-0000-0000-000083010000}"/>
    <cellStyle name="0_Japan Q206 Trial Balance template_Japan Q2 07 Trial Balance template" xfId="383" xr:uid="{00000000-0005-0000-0000-000084010000}"/>
    <cellStyle name="0_Japan Q206 Trial Balance template_Japan Q2 07 Trial Balance template LSJ" xfId="384" xr:uid="{00000000-0005-0000-0000-000085010000}"/>
    <cellStyle name="0_Japan Q206 Trial Balance template_Legal claims" xfId="385" xr:uid="{00000000-0005-0000-0000-000086010000}"/>
    <cellStyle name="0_Japan Q206 Trial Balance template_Legal claims_Japan Q2 07 Trial Balance template" xfId="386" xr:uid="{00000000-0005-0000-0000-000087010000}"/>
    <cellStyle name="0_Japan Q206 Trial Balance template_Legal claims_Japan Q2 07 Trial Balance template LSJ" xfId="387" xr:uid="{00000000-0005-0000-0000-000088010000}"/>
    <cellStyle name="0_Japan Q206 Trial Balance template_Legal claims_Q207PPE" xfId="388" xr:uid="{00000000-0005-0000-0000-000089010000}"/>
    <cellStyle name="0_Japan Q206 Trial Balance template_New Leases" xfId="389" xr:uid="{00000000-0005-0000-0000-00008A010000}"/>
    <cellStyle name="0_Japan Q206 Trial Balance template_New Leases_Japan Q2 07 Trial Balance template" xfId="390" xr:uid="{00000000-0005-0000-0000-00008B010000}"/>
    <cellStyle name="0_Japan Q206 Trial Balance template_New Leases_Japan Q2 07 Trial Balance template LSJ" xfId="391" xr:uid="{00000000-0005-0000-0000-00008C010000}"/>
    <cellStyle name="0_Japan Q206 Trial Balance template_New Leases_Q207PPE" xfId="392" xr:uid="{00000000-0005-0000-0000-00008D010000}"/>
    <cellStyle name="0_Japan Q206 Trial Balance template_Q207PPE" xfId="393" xr:uid="{00000000-0005-0000-0000-00008E010000}"/>
    <cellStyle name="0_Japan Q206 Trial Balance template_Transactions" xfId="394" xr:uid="{00000000-0005-0000-0000-00008F010000}"/>
    <cellStyle name="0_Japan Q206 Trial Balance template_Transactions_Japan Q2 07 Trial Balance template" xfId="395" xr:uid="{00000000-0005-0000-0000-000090010000}"/>
    <cellStyle name="0_Japan Q206 Trial Balance template_Transactions_Japan Q2 07 Trial Balance template LSJ" xfId="396" xr:uid="{00000000-0005-0000-0000-000091010000}"/>
    <cellStyle name="0_Japan Q206 Trial Balance template_Transactions_Q207PPE" xfId="397" xr:uid="{00000000-0005-0000-0000-000092010000}"/>
    <cellStyle name="0_Japan Q4 07 Trial Balance template" xfId="398" xr:uid="{00000000-0005-0000-0000-000093010000}"/>
    <cellStyle name="0_Korea-E&amp;O" xfId="399" xr:uid="{00000000-0005-0000-0000-000094010000}"/>
    <cellStyle name="0_Other Assets" xfId="400" xr:uid="{00000000-0005-0000-0000-000095010000}"/>
    <cellStyle name="0_Other Assets_C.1 AR" xfId="401" xr:uid="{00000000-0005-0000-0000-000096010000}"/>
    <cellStyle name="0_Other Assets_C.1 AR_Japan Q2 07 Trial Balance template" xfId="402" xr:uid="{00000000-0005-0000-0000-000097010000}"/>
    <cellStyle name="0_Other Assets_C.1 AR_Japan Q2 07 Trial Balance template LSJ" xfId="403" xr:uid="{00000000-0005-0000-0000-000098010000}"/>
    <cellStyle name="0_Other Assets_C.1 AR_Q207PPE" xfId="404" xr:uid="{00000000-0005-0000-0000-000099010000}"/>
    <cellStyle name="0_Other Assets_C2. AR - Customer (Q4)" xfId="405" xr:uid="{00000000-0005-0000-0000-00009A010000}"/>
    <cellStyle name="0_Other Assets_C2. AR - Customer (Q4)_Japan Q2 07 Trial Balance template" xfId="406" xr:uid="{00000000-0005-0000-0000-00009B010000}"/>
    <cellStyle name="0_Other Assets_C2. AR - Customer (Q4)_Japan Q2 07 Trial Balance template LSJ" xfId="407" xr:uid="{00000000-0005-0000-0000-00009C010000}"/>
    <cellStyle name="0_Other Assets_C2. AR - Customer (Q4)_Q207PPE" xfId="408" xr:uid="{00000000-0005-0000-0000-00009D010000}"/>
    <cellStyle name="0_Other Assets_C3. AR Reserve" xfId="409" xr:uid="{00000000-0005-0000-0000-00009E010000}"/>
    <cellStyle name="0_Other Assets_C3. AR Reserve_Japan Q2 07 Trial Balance template" xfId="410" xr:uid="{00000000-0005-0000-0000-00009F010000}"/>
    <cellStyle name="0_Other Assets_C3. AR Reserve_Japan Q2 07 Trial Balance template LSJ" xfId="411" xr:uid="{00000000-0005-0000-0000-0000A0010000}"/>
    <cellStyle name="0_Other Assets_C3. AR Reserve_Q207PPE" xfId="412" xr:uid="{00000000-0005-0000-0000-0000A1010000}"/>
    <cellStyle name="0_Other Assets_Checklist" xfId="413" xr:uid="{00000000-0005-0000-0000-0000A2010000}"/>
    <cellStyle name="0_Other Assets_Checklist_Japan Q2 07 Trial Balance template" xfId="414" xr:uid="{00000000-0005-0000-0000-0000A3010000}"/>
    <cellStyle name="0_Other Assets_Checklist_Japan Q2 07 Trial Balance template LSJ" xfId="415" xr:uid="{00000000-0005-0000-0000-0000A4010000}"/>
    <cellStyle name="0_Other Assets_Checklist_Q207PPE" xfId="416" xr:uid="{00000000-0005-0000-0000-0000A5010000}"/>
    <cellStyle name="0_Other Assets_Commitments, Conting &amp; Other" xfId="417" xr:uid="{00000000-0005-0000-0000-0000A6010000}"/>
    <cellStyle name="0_Other Assets_Commitments, Conting &amp; Other_Japan Q2 07 Trial Balance template" xfId="418" xr:uid="{00000000-0005-0000-0000-0000A7010000}"/>
    <cellStyle name="0_Other Assets_Commitments, Conting &amp; Other_Japan Q2 07 Trial Balance template LSJ" xfId="419" xr:uid="{00000000-0005-0000-0000-0000A8010000}"/>
    <cellStyle name="0_Other Assets_Commitments, Conting &amp; Other_Q207PPE" xfId="420" xr:uid="{00000000-0005-0000-0000-0000A9010000}"/>
    <cellStyle name="0_Other Assets_F. PPE" xfId="421" xr:uid="{00000000-0005-0000-0000-0000AA010000}"/>
    <cellStyle name="0_Other Assets_F. PPE_Japan Q2 07 Trial Balance template" xfId="422" xr:uid="{00000000-0005-0000-0000-0000AB010000}"/>
    <cellStyle name="0_Other Assets_F. PPE_Japan Q2 07 Trial Balance template LSJ" xfId="423" xr:uid="{00000000-0005-0000-0000-0000AC010000}"/>
    <cellStyle name="0_Other Assets_F. PPE_Q207PPE" xfId="424" xr:uid="{00000000-0005-0000-0000-0000AD010000}"/>
    <cellStyle name="0_Other Assets_J. Pension" xfId="425" xr:uid="{00000000-0005-0000-0000-0000AE010000}"/>
    <cellStyle name="0_Other Assets_J. Pension_Japan Q2 07 Trial Balance template" xfId="426" xr:uid="{00000000-0005-0000-0000-0000AF010000}"/>
    <cellStyle name="0_Other Assets_J. Pension_Japan Q2 07 Trial Balance template LSJ" xfId="427" xr:uid="{00000000-0005-0000-0000-0000B0010000}"/>
    <cellStyle name="0_Other Assets_J. Pension_Q207PPE" xfId="428" xr:uid="{00000000-0005-0000-0000-0000B1010000}"/>
    <cellStyle name="0_Other Assets_Japan Q2 07 Trial Balance template" xfId="429" xr:uid="{00000000-0005-0000-0000-0000B2010000}"/>
    <cellStyle name="0_Other Assets_Japan Q2 07 Trial Balance template LSJ" xfId="430" xr:uid="{00000000-0005-0000-0000-0000B3010000}"/>
    <cellStyle name="0_Other Assets_Legal claims" xfId="431" xr:uid="{00000000-0005-0000-0000-0000B4010000}"/>
    <cellStyle name="0_Other Assets_Legal claims_Japan Q2 07 Trial Balance template" xfId="432" xr:uid="{00000000-0005-0000-0000-0000B5010000}"/>
    <cellStyle name="0_Other Assets_Legal claims_Japan Q2 07 Trial Balance template LSJ" xfId="433" xr:uid="{00000000-0005-0000-0000-0000B6010000}"/>
    <cellStyle name="0_Other Assets_Legal claims_Q207PPE" xfId="434" xr:uid="{00000000-0005-0000-0000-0000B7010000}"/>
    <cellStyle name="0_Other Assets_New Leases" xfId="435" xr:uid="{00000000-0005-0000-0000-0000B8010000}"/>
    <cellStyle name="0_Other Assets_New Leases_Japan Q2 07 Trial Balance template" xfId="436" xr:uid="{00000000-0005-0000-0000-0000B9010000}"/>
    <cellStyle name="0_Other Assets_New Leases_Japan Q2 07 Trial Balance template LSJ" xfId="437" xr:uid="{00000000-0005-0000-0000-0000BA010000}"/>
    <cellStyle name="0_Other Assets_New Leases_Q207PPE" xfId="438" xr:uid="{00000000-0005-0000-0000-0000BB010000}"/>
    <cellStyle name="0_Other Assets_Q207PPE" xfId="439" xr:uid="{00000000-0005-0000-0000-0000BC010000}"/>
    <cellStyle name="0_Other Assets_Transactions" xfId="440" xr:uid="{00000000-0005-0000-0000-0000BD010000}"/>
    <cellStyle name="0_Other Assets_Transactions_Japan Q2 07 Trial Balance template" xfId="441" xr:uid="{00000000-0005-0000-0000-0000BE010000}"/>
    <cellStyle name="0_Other Assets_Transactions_Japan Q2 07 Trial Balance template LSJ" xfId="442" xr:uid="{00000000-0005-0000-0000-0000BF010000}"/>
    <cellStyle name="0_Other Assets_Transactions_Q207PPE" xfId="443" xr:uid="{00000000-0005-0000-0000-0000C0010000}"/>
    <cellStyle name="0_Other Financial Info Q109 - LSJ v3" xfId="444" xr:uid="{00000000-0005-0000-0000-0000C1010000}"/>
    <cellStyle name="0_Other Financial Info Q208_APD Top 5" xfId="445" xr:uid="{00000000-0005-0000-0000-0000C2010000}"/>
    <cellStyle name="0_Other Financial Info Q308_APD Top 5_for SF" xfId="446" xr:uid="{00000000-0005-0000-0000-0000C3010000}"/>
    <cellStyle name="0_Other Long-Term Liabilities" xfId="447" xr:uid="{00000000-0005-0000-0000-0000C4010000}"/>
    <cellStyle name="0_Other Long-Term Liabilities_C.1 AR" xfId="448" xr:uid="{00000000-0005-0000-0000-0000C5010000}"/>
    <cellStyle name="0_Other Long-Term Liabilities_C.1 AR_Japan Q2 07 Trial Balance template" xfId="449" xr:uid="{00000000-0005-0000-0000-0000C6010000}"/>
    <cellStyle name="0_Other Long-Term Liabilities_C.1 AR_Japan Q2 07 Trial Balance template LSJ" xfId="450" xr:uid="{00000000-0005-0000-0000-0000C7010000}"/>
    <cellStyle name="0_Other Long-Term Liabilities_C.1 AR_Q207PPE" xfId="451" xr:uid="{00000000-0005-0000-0000-0000C8010000}"/>
    <cellStyle name="0_Other Long-Term Liabilities_C2. AR - Customer (Q4)" xfId="452" xr:uid="{00000000-0005-0000-0000-0000C9010000}"/>
    <cellStyle name="0_Other Long-Term Liabilities_C2. AR - Customer (Q4)_Japan Q2 07 Trial Balance template" xfId="453" xr:uid="{00000000-0005-0000-0000-0000CA010000}"/>
    <cellStyle name="0_Other Long-Term Liabilities_C2. AR - Customer (Q4)_Japan Q2 07 Trial Balance template LSJ" xfId="454" xr:uid="{00000000-0005-0000-0000-0000CB010000}"/>
    <cellStyle name="0_Other Long-Term Liabilities_C2. AR - Customer (Q4)_Q207PPE" xfId="455" xr:uid="{00000000-0005-0000-0000-0000CC010000}"/>
    <cellStyle name="0_Other Long-Term Liabilities_C3. AR Reserve" xfId="456" xr:uid="{00000000-0005-0000-0000-0000CD010000}"/>
    <cellStyle name="0_Other Long-Term Liabilities_C3. AR Reserve_Japan Q2 07 Trial Balance template" xfId="457" xr:uid="{00000000-0005-0000-0000-0000CE010000}"/>
    <cellStyle name="0_Other Long-Term Liabilities_C3. AR Reserve_Japan Q2 07 Trial Balance template LSJ" xfId="458" xr:uid="{00000000-0005-0000-0000-0000CF010000}"/>
    <cellStyle name="0_Other Long-Term Liabilities_C3. AR Reserve_Q207PPE" xfId="459" xr:uid="{00000000-0005-0000-0000-0000D0010000}"/>
    <cellStyle name="0_Other Long-Term Liabilities_Checklist" xfId="460" xr:uid="{00000000-0005-0000-0000-0000D1010000}"/>
    <cellStyle name="0_Other Long-Term Liabilities_Checklist_Japan Q2 07 Trial Balance template" xfId="461" xr:uid="{00000000-0005-0000-0000-0000D2010000}"/>
    <cellStyle name="0_Other Long-Term Liabilities_Checklist_Japan Q2 07 Trial Balance template LSJ" xfId="462" xr:uid="{00000000-0005-0000-0000-0000D3010000}"/>
    <cellStyle name="0_Other Long-Term Liabilities_Checklist_Q207PPE" xfId="463" xr:uid="{00000000-0005-0000-0000-0000D4010000}"/>
    <cellStyle name="0_Other Long-Term Liabilities_Commitments, Conting &amp; Other" xfId="464" xr:uid="{00000000-0005-0000-0000-0000D5010000}"/>
    <cellStyle name="0_Other Long-Term Liabilities_Commitments, Conting &amp; Other_Japan Q2 07 Trial Balance template" xfId="465" xr:uid="{00000000-0005-0000-0000-0000D6010000}"/>
    <cellStyle name="0_Other Long-Term Liabilities_Commitments, Conting &amp; Other_Japan Q2 07 Trial Balance template LSJ" xfId="466" xr:uid="{00000000-0005-0000-0000-0000D7010000}"/>
    <cellStyle name="0_Other Long-Term Liabilities_Commitments, Conting &amp; Other_Q207PPE" xfId="467" xr:uid="{00000000-0005-0000-0000-0000D8010000}"/>
    <cellStyle name="0_Other Long-Term Liabilities_F. PPE" xfId="468" xr:uid="{00000000-0005-0000-0000-0000D9010000}"/>
    <cellStyle name="0_Other Long-Term Liabilities_F. PPE_Japan Q2 07 Trial Balance template" xfId="469" xr:uid="{00000000-0005-0000-0000-0000DA010000}"/>
    <cellStyle name="0_Other Long-Term Liabilities_F. PPE_Japan Q2 07 Trial Balance template LSJ" xfId="470" xr:uid="{00000000-0005-0000-0000-0000DB010000}"/>
    <cellStyle name="0_Other Long-Term Liabilities_F. PPE_Q207PPE" xfId="471" xr:uid="{00000000-0005-0000-0000-0000DC010000}"/>
    <cellStyle name="0_Other Long-Term Liabilities_J. Pension" xfId="472" xr:uid="{00000000-0005-0000-0000-0000DD010000}"/>
    <cellStyle name="0_Other Long-Term Liabilities_J. Pension_Japan Q2 07 Trial Balance template" xfId="473" xr:uid="{00000000-0005-0000-0000-0000DE010000}"/>
    <cellStyle name="0_Other Long-Term Liabilities_J. Pension_Japan Q2 07 Trial Balance template LSJ" xfId="474" xr:uid="{00000000-0005-0000-0000-0000DF010000}"/>
    <cellStyle name="0_Other Long-Term Liabilities_J. Pension_Q207PPE" xfId="475" xr:uid="{00000000-0005-0000-0000-0000E0010000}"/>
    <cellStyle name="0_Other Long-Term Liabilities_Japan Q2 07 Trial Balance template" xfId="476" xr:uid="{00000000-0005-0000-0000-0000E1010000}"/>
    <cellStyle name="0_Other Long-Term Liabilities_Japan Q2 07 Trial Balance template LSJ" xfId="477" xr:uid="{00000000-0005-0000-0000-0000E2010000}"/>
    <cellStyle name="0_Other Long-Term Liabilities_Legal claims" xfId="478" xr:uid="{00000000-0005-0000-0000-0000E3010000}"/>
    <cellStyle name="0_Other Long-Term Liabilities_Legal claims_Japan Q2 07 Trial Balance template" xfId="479" xr:uid="{00000000-0005-0000-0000-0000E4010000}"/>
    <cellStyle name="0_Other Long-Term Liabilities_Legal claims_Japan Q2 07 Trial Balance template LSJ" xfId="480" xr:uid="{00000000-0005-0000-0000-0000E5010000}"/>
    <cellStyle name="0_Other Long-Term Liabilities_Legal claims_Q207PPE" xfId="481" xr:uid="{00000000-0005-0000-0000-0000E6010000}"/>
    <cellStyle name="0_Other Long-Term Liabilities_New Leases" xfId="482" xr:uid="{00000000-0005-0000-0000-0000E7010000}"/>
    <cellStyle name="0_Other Long-Term Liabilities_New Leases_Japan Q2 07 Trial Balance template" xfId="483" xr:uid="{00000000-0005-0000-0000-0000E8010000}"/>
    <cellStyle name="0_Other Long-Term Liabilities_New Leases_Japan Q2 07 Trial Balance template LSJ" xfId="484" xr:uid="{00000000-0005-0000-0000-0000E9010000}"/>
    <cellStyle name="0_Other Long-Term Liabilities_New Leases_Q207PPE" xfId="485" xr:uid="{00000000-0005-0000-0000-0000EA010000}"/>
    <cellStyle name="0_Other Long-Term Liabilities_Q207PPE" xfId="486" xr:uid="{00000000-0005-0000-0000-0000EB010000}"/>
    <cellStyle name="0_Other Long-Term Liabilities_Transactions" xfId="487" xr:uid="{00000000-0005-0000-0000-0000EC010000}"/>
    <cellStyle name="0_Other Long-Term Liabilities_Transactions_Japan Q2 07 Trial Balance template" xfId="488" xr:uid="{00000000-0005-0000-0000-0000ED010000}"/>
    <cellStyle name="0_Other Long-Term Liabilities_Transactions_Japan Q2 07 Trial Balance template LSJ" xfId="489" xr:uid="{00000000-0005-0000-0000-0000EE010000}"/>
    <cellStyle name="0_Other Long-Term Liabilities_Transactions_Q207PPE" xfId="490" xr:uid="{00000000-0005-0000-0000-0000EF010000}"/>
    <cellStyle name="0_Pension" xfId="491" xr:uid="{00000000-0005-0000-0000-0000F0010000}"/>
    <cellStyle name="0_Pension_C.1 AR" xfId="492" xr:uid="{00000000-0005-0000-0000-0000F1010000}"/>
    <cellStyle name="0_Pension_C.1 AR_Japan Q2 07 Trial Balance template" xfId="493" xr:uid="{00000000-0005-0000-0000-0000F2010000}"/>
    <cellStyle name="0_Pension_C.1 AR_Japan Q2 07 Trial Balance template LSJ" xfId="494" xr:uid="{00000000-0005-0000-0000-0000F3010000}"/>
    <cellStyle name="0_Pension_C.1 AR_Q207PPE" xfId="495" xr:uid="{00000000-0005-0000-0000-0000F4010000}"/>
    <cellStyle name="0_Pension_C2. AR - Customer (Q4)" xfId="496" xr:uid="{00000000-0005-0000-0000-0000F5010000}"/>
    <cellStyle name="0_Pension_C2. AR - Customer (Q4)_Japan Q2 07 Trial Balance template" xfId="497" xr:uid="{00000000-0005-0000-0000-0000F6010000}"/>
    <cellStyle name="0_Pension_C2. AR - Customer (Q4)_Japan Q2 07 Trial Balance template LSJ" xfId="498" xr:uid="{00000000-0005-0000-0000-0000F7010000}"/>
    <cellStyle name="0_Pension_C2. AR - Customer (Q4)_Q207PPE" xfId="499" xr:uid="{00000000-0005-0000-0000-0000F8010000}"/>
    <cellStyle name="0_Pension_C3. AR Reserve" xfId="500" xr:uid="{00000000-0005-0000-0000-0000F9010000}"/>
    <cellStyle name="0_Pension_C3. AR Reserve_Japan Q2 07 Trial Balance template" xfId="501" xr:uid="{00000000-0005-0000-0000-0000FA010000}"/>
    <cellStyle name="0_Pension_C3. AR Reserve_Japan Q2 07 Trial Balance template LSJ" xfId="502" xr:uid="{00000000-0005-0000-0000-0000FB010000}"/>
    <cellStyle name="0_Pension_C3. AR Reserve_Q207PPE" xfId="503" xr:uid="{00000000-0005-0000-0000-0000FC010000}"/>
    <cellStyle name="0_Pension_Checklist" xfId="504" xr:uid="{00000000-0005-0000-0000-0000FD010000}"/>
    <cellStyle name="0_Pension_Checklist_Japan Q2 07 Trial Balance template" xfId="505" xr:uid="{00000000-0005-0000-0000-0000FE010000}"/>
    <cellStyle name="0_Pension_Checklist_Japan Q2 07 Trial Balance template LSJ" xfId="506" xr:uid="{00000000-0005-0000-0000-0000FF010000}"/>
    <cellStyle name="0_Pension_Checklist_Q207PPE" xfId="507" xr:uid="{00000000-0005-0000-0000-000000020000}"/>
    <cellStyle name="0_Pension_Commitments, Conting &amp; Other" xfId="508" xr:uid="{00000000-0005-0000-0000-000001020000}"/>
    <cellStyle name="0_Pension_Commitments, Conting &amp; Other_Japan Q2 07 Trial Balance template" xfId="509" xr:uid="{00000000-0005-0000-0000-000002020000}"/>
    <cellStyle name="0_Pension_Commitments, Conting &amp; Other_Japan Q2 07 Trial Balance template LSJ" xfId="510" xr:uid="{00000000-0005-0000-0000-000003020000}"/>
    <cellStyle name="0_Pension_Commitments, Conting &amp; Other_Q207PPE" xfId="511" xr:uid="{00000000-0005-0000-0000-000004020000}"/>
    <cellStyle name="0_Pension_F. PPE" xfId="512" xr:uid="{00000000-0005-0000-0000-000005020000}"/>
    <cellStyle name="0_Pension_F. PPE_Japan Q2 07 Trial Balance template" xfId="513" xr:uid="{00000000-0005-0000-0000-000006020000}"/>
    <cellStyle name="0_Pension_F. PPE_Japan Q2 07 Trial Balance template LSJ" xfId="514" xr:uid="{00000000-0005-0000-0000-000007020000}"/>
    <cellStyle name="0_Pension_F. PPE_Q207PPE" xfId="515" xr:uid="{00000000-0005-0000-0000-000008020000}"/>
    <cellStyle name="0_Pension_J. Pension" xfId="516" xr:uid="{00000000-0005-0000-0000-000009020000}"/>
    <cellStyle name="0_Pension_J. Pension_Japan Q2 07 Trial Balance template" xfId="517" xr:uid="{00000000-0005-0000-0000-00000A020000}"/>
    <cellStyle name="0_Pension_J. Pension_Japan Q2 07 Trial Balance template LSJ" xfId="518" xr:uid="{00000000-0005-0000-0000-00000B020000}"/>
    <cellStyle name="0_Pension_J. Pension_Q207PPE" xfId="519" xr:uid="{00000000-0005-0000-0000-00000C020000}"/>
    <cellStyle name="0_Pension_Japan Q2 07 Trial Balance template" xfId="520" xr:uid="{00000000-0005-0000-0000-00000D020000}"/>
    <cellStyle name="0_Pension_Japan Q2 07 Trial Balance template LSJ" xfId="521" xr:uid="{00000000-0005-0000-0000-00000E020000}"/>
    <cellStyle name="0_Pension_Legal claims" xfId="522" xr:uid="{00000000-0005-0000-0000-00000F020000}"/>
    <cellStyle name="0_Pension_Legal claims_Japan Q2 07 Trial Balance template" xfId="523" xr:uid="{00000000-0005-0000-0000-000010020000}"/>
    <cellStyle name="0_Pension_Legal claims_Japan Q2 07 Trial Balance template LSJ" xfId="524" xr:uid="{00000000-0005-0000-0000-000011020000}"/>
    <cellStyle name="0_Pension_Legal claims_Q207PPE" xfId="525" xr:uid="{00000000-0005-0000-0000-000012020000}"/>
    <cellStyle name="0_Pension_New Leases" xfId="526" xr:uid="{00000000-0005-0000-0000-000013020000}"/>
    <cellStyle name="0_Pension_New Leases_Japan Q2 07 Trial Balance template" xfId="527" xr:uid="{00000000-0005-0000-0000-000014020000}"/>
    <cellStyle name="0_Pension_New Leases_Japan Q2 07 Trial Balance template LSJ" xfId="528" xr:uid="{00000000-0005-0000-0000-000015020000}"/>
    <cellStyle name="0_Pension_New Leases_Q207PPE" xfId="529" xr:uid="{00000000-0005-0000-0000-000016020000}"/>
    <cellStyle name="0_Pension_Q207PPE" xfId="530" xr:uid="{00000000-0005-0000-0000-000017020000}"/>
    <cellStyle name="0_Pension_Transactions" xfId="531" xr:uid="{00000000-0005-0000-0000-000018020000}"/>
    <cellStyle name="0_Pension_Transactions_Japan Q2 07 Trial Balance template" xfId="532" xr:uid="{00000000-0005-0000-0000-000019020000}"/>
    <cellStyle name="0_Pension_Transactions_Japan Q2 07 Trial Balance template LSJ" xfId="533" xr:uid="{00000000-0005-0000-0000-00001A020000}"/>
    <cellStyle name="0_Pension_Transactions_Q207PPE" xfId="534" xr:uid="{00000000-0005-0000-0000-00001B020000}"/>
    <cellStyle name="0_PPE" xfId="535" xr:uid="{00000000-0005-0000-0000-00001C020000}"/>
    <cellStyle name="0_PPE_C.1 AR" xfId="536" xr:uid="{00000000-0005-0000-0000-00001D020000}"/>
    <cellStyle name="0_PPE_C.1 AR_Japan Q2 07 Trial Balance template" xfId="537" xr:uid="{00000000-0005-0000-0000-00001E020000}"/>
    <cellStyle name="0_PPE_C.1 AR_Japan Q2 07 Trial Balance template LSJ" xfId="538" xr:uid="{00000000-0005-0000-0000-00001F020000}"/>
    <cellStyle name="0_PPE_C.1 AR_Q207PPE" xfId="539" xr:uid="{00000000-0005-0000-0000-000020020000}"/>
    <cellStyle name="0_PPE_C2. AR - Customer (Q4)" xfId="540" xr:uid="{00000000-0005-0000-0000-000021020000}"/>
    <cellStyle name="0_PPE_C2. AR - Customer (Q4)_Japan Q2 07 Trial Balance template" xfId="541" xr:uid="{00000000-0005-0000-0000-000022020000}"/>
    <cellStyle name="0_PPE_C2. AR - Customer (Q4)_Japan Q2 07 Trial Balance template LSJ" xfId="542" xr:uid="{00000000-0005-0000-0000-000023020000}"/>
    <cellStyle name="0_PPE_C2. AR - Customer (Q4)_Q207PPE" xfId="543" xr:uid="{00000000-0005-0000-0000-000024020000}"/>
    <cellStyle name="0_PPE_C3. AR Reserve" xfId="544" xr:uid="{00000000-0005-0000-0000-000025020000}"/>
    <cellStyle name="0_PPE_C3. AR Reserve_Japan Q2 07 Trial Balance template" xfId="545" xr:uid="{00000000-0005-0000-0000-000026020000}"/>
    <cellStyle name="0_PPE_C3. AR Reserve_Japan Q2 07 Trial Balance template LSJ" xfId="546" xr:uid="{00000000-0005-0000-0000-000027020000}"/>
    <cellStyle name="0_PPE_C3. AR Reserve_Q207PPE" xfId="547" xr:uid="{00000000-0005-0000-0000-000028020000}"/>
    <cellStyle name="0_PPE_Checklist" xfId="548" xr:uid="{00000000-0005-0000-0000-000029020000}"/>
    <cellStyle name="0_PPE_Checklist_Japan Q2 07 Trial Balance template" xfId="549" xr:uid="{00000000-0005-0000-0000-00002A020000}"/>
    <cellStyle name="0_PPE_Checklist_Japan Q2 07 Trial Balance template LSJ" xfId="550" xr:uid="{00000000-0005-0000-0000-00002B020000}"/>
    <cellStyle name="0_PPE_Checklist_Q207PPE" xfId="551" xr:uid="{00000000-0005-0000-0000-00002C020000}"/>
    <cellStyle name="0_PPE_Commitments, Conting &amp; Other" xfId="552" xr:uid="{00000000-0005-0000-0000-00002D020000}"/>
    <cellStyle name="0_PPE_Commitments, Conting &amp; Other_Japan Q2 07 Trial Balance template" xfId="553" xr:uid="{00000000-0005-0000-0000-00002E020000}"/>
    <cellStyle name="0_PPE_Commitments, Conting &amp; Other_Japan Q2 07 Trial Balance template LSJ" xfId="554" xr:uid="{00000000-0005-0000-0000-00002F020000}"/>
    <cellStyle name="0_PPE_Commitments, Conting &amp; Other_Q207PPE" xfId="555" xr:uid="{00000000-0005-0000-0000-000030020000}"/>
    <cellStyle name="0_PPE_F. PPE" xfId="556" xr:uid="{00000000-0005-0000-0000-000031020000}"/>
    <cellStyle name="0_PPE_F. PPE_Japan Q2 07 Trial Balance template" xfId="557" xr:uid="{00000000-0005-0000-0000-000032020000}"/>
    <cellStyle name="0_PPE_F. PPE_Japan Q2 07 Trial Balance template LSJ" xfId="558" xr:uid="{00000000-0005-0000-0000-000033020000}"/>
    <cellStyle name="0_PPE_F. PPE_Q207PPE" xfId="559" xr:uid="{00000000-0005-0000-0000-000034020000}"/>
    <cellStyle name="0_PPE_J. Pension" xfId="560" xr:uid="{00000000-0005-0000-0000-000035020000}"/>
    <cellStyle name="0_PPE_J. Pension_Japan Q2 07 Trial Balance template" xfId="561" xr:uid="{00000000-0005-0000-0000-000036020000}"/>
    <cellStyle name="0_PPE_J. Pension_Japan Q2 07 Trial Balance template LSJ" xfId="562" xr:uid="{00000000-0005-0000-0000-000037020000}"/>
    <cellStyle name="0_PPE_J. Pension_Q207PPE" xfId="563" xr:uid="{00000000-0005-0000-0000-000038020000}"/>
    <cellStyle name="0_PPE_Japan Q2 07 Trial Balance template" xfId="564" xr:uid="{00000000-0005-0000-0000-000039020000}"/>
    <cellStyle name="0_PPE_Japan Q2 07 Trial Balance template LSJ" xfId="565" xr:uid="{00000000-0005-0000-0000-00003A020000}"/>
    <cellStyle name="0_PPE_Legal claims" xfId="566" xr:uid="{00000000-0005-0000-0000-00003B020000}"/>
    <cellStyle name="0_PPE_Legal claims_Japan Q2 07 Trial Balance template" xfId="567" xr:uid="{00000000-0005-0000-0000-00003C020000}"/>
    <cellStyle name="0_PPE_Legal claims_Japan Q2 07 Trial Balance template LSJ" xfId="568" xr:uid="{00000000-0005-0000-0000-00003D020000}"/>
    <cellStyle name="0_PPE_Legal claims_Q207PPE" xfId="569" xr:uid="{00000000-0005-0000-0000-00003E020000}"/>
    <cellStyle name="0_PPE_New Leases" xfId="570" xr:uid="{00000000-0005-0000-0000-00003F020000}"/>
    <cellStyle name="0_PPE_New Leases_Japan Q2 07 Trial Balance template" xfId="571" xr:uid="{00000000-0005-0000-0000-000040020000}"/>
    <cellStyle name="0_PPE_New Leases_Japan Q2 07 Trial Balance template LSJ" xfId="572" xr:uid="{00000000-0005-0000-0000-000041020000}"/>
    <cellStyle name="0_PPE_New Leases_Q207PPE" xfId="573" xr:uid="{00000000-0005-0000-0000-000042020000}"/>
    <cellStyle name="0_PPE_Q207PPE" xfId="574" xr:uid="{00000000-0005-0000-0000-000043020000}"/>
    <cellStyle name="0_PPE_Transactions" xfId="575" xr:uid="{00000000-0005-0000-0000-000044020000}"/>
    <cellStyle name="0_PPE_Transactions_Japan Q2 07 Trial Balance template" xfId="576" xr:uid="{00000000-0005-0000-0000-000045020000}"/>
    <cellStyle name="0_PPE_Transactions_Japan Q2 07 Trial Balance template LSJ" xfId="577" xr:uid="{00000000-0005-0000-0000-000046020000}"/>
    <cellStyle name="0_PPE_Transactions_Q207PPE" xfId="578" xr:uid="{00000000-0005-0000-0000-000047020000}"/>
    <cellStyle name="0_Q207AIP" xfId="579" xr:uid="{00000000-0005-0000-0000-000048020000}"/>
    <cellStyle name="0_Q207Inventory" xfId="580" xr:uid="{00000000-0005-0000-0000-000049020000}"/>
    <cellStyle name="0_Q207Inventory-E&amp;O" xfId="581" xr:uid="{00000000-0005-0000-0000-00004A020000}"/>
    <cellStyle name="0_Q207Inventory-E&amp;O_APD Q4 2008 TB Template III" xfId="582" xr:uid="{00000000-0005-0000-0000-00004B020000}"/>
    <cellStyle name="0_Q207Inventory-E&amp;O_Inventory Ageing" xfId="583" xr:uid="{00000000-0005-0000-0000-00004C020000}"/>
    <cellStyle name="0_Q207Inventory-E&amp;O_Japan Q4 2009 TB Template III" xfId="584" xr:uid="{00000000-0005-0000-0000-00004D020000}"/>
    <cellStyle name="0_Q207PPE" xfId="585" xr:uid="{00000000-0005-0000-0000-00004E020000}"/>
    <cellStyle name="0_Taiwan" xfId="586" xr:uid="{00000000-0005-0000-0000-00004F020000}"/>
    <cellStyle name="0_Taiwan_C.1 AR" xfId="588" xr:uid="{00000000-0005-0000-0000-000051020000}"/>
    <cellStyle name="0_Taiwan_C.1 AR_Japan Q2 07 Trial Balance template" xfId="589" xr:uid="{00000000-0005-0000-0000-000052020000}"/>
    <cellStyle name="0_Taiwan_C.1 AR_Japan Q2 07 Trial Balance template LSJ" xfId="590" xr:uid="{00000000-0005-0000-0000-000053020000}"/>
    <cellStyle name="0_Taiwan_C.1 AR_Q207PPE" xfId="591" xr:uid="{00000000-0005-0000-0000-000054020000}"/>
    <cellStyle name="0_Taiwan_C2. AR - Customer (Q4)" xfId="592" xr:uid="{00000000-0005-0000-0000-000055020000}"/>
    <cellStyle name="0_Taiwan_C2. AR - Customer (Q4)_Japan Q2 07 Trial Balance template" xfId="593" xr:uid="{00000000-0005-0000-0000-000056020000}"/>
    <cellStyle name="0_Taiwan_C2. AR - Customer (Q4)_Japan Q2 07 Trial Balance template LSJ" xfId="594" xr:uid="{00000000-0005-0000-0000-000057020000}"/>
    <cellStyle name="0_Taiwan_C2. AR - Customer (Q4)_Q207PPE" xfId="595" xr:uid="{00000000-0005-0000-0000-000058020000}"/>
    <cellStyle name="0_Taiwan_C3. AR Reserve" xfId="596" xr:uid="{00000000-0005-0000-0000-000059020000}"/>
    <cellStyle name="0_Taiwan_C3. AR Reserve_Japan Q2 07 Trial Balance template" xfId="597" xr:uid="{00000000-0005-0000-0000-00005A020000}"/>
    <cellStyle name="0_Taiwan_C3. AR Reserve_Japan Q2 07 Trial Balance template LSJ" xfId="598" xr:uid="{00000000-0005-0000-0000-00005B020000}"/>
    <cellStyle name="0_Taiwan_C3. AR Reserve_Q207PPE" xfId="599" xr:uid="{00000000-0005-0000-0000-00005C020000}"/>
    <cellStyle name="0_Taiwan_Checklist" xfId="600" xr:uid="{00000000-0005-0000-0000-00005D020000}"/>
    <cellStyle name="0_Taiwan_Checklist_Japan Q2 07 Trial Balance template" xfId="601" xr:uid="{00000000-0005-0000-0000-00005E020000}"/>
    <cellStyle name="0_Taiwan_Checklist_Japan Q2 07 Trial Balance template LSJ" xfId="602" xr:uid="{00000000-0005-0000-0000-00005F020000}"/>
    <cellStyle name="0_Taiwan_Checklist_Q207PPE" xfId="603" xr:uid="{00000000-0005-0000-0000-000060020000}"/>
    <cellStyle name="0_Taiwan_Commitments, Conting &amp; Other" xfId="604" xr:uid="{00000000-0005-0000-0000-000061020000}"/>
    <cellStyle name="0_Taiwan_Commitments, Conting &amp; Other_Japan Q2 07 Trial Balance template" xfId="605" xr:uid="{00000000-0005-0000-0000-000062020000}"/>
    <cellStyle name="0_Taiwan_Commitments, Conting &amp; Other_Japan Q2 07 Trial Balance template LSJ" xfId="606" xr:uid="{00000000-0005-0000-0000-000063020000}"/>
    <cellStyle name="0_Taiwan_Commitments, Conting &amp; Other_Q207PPE" xfId="607" xr:uid="{00000000-0005-0000-0000-000064020000}"/>
    <cellStyle name="0_Taiwan_F. PPE" xfId="608" xr:uid="{00000000-0005-0000-0000-000065020000}"/>
    <cellStyle name="0_Taiwan_F. PPE_Japan Q2 07 Trial Balance template" xfId="609" xr:uid="{00000000-0005-0000-0000-000066020000}"/>
    <cellStyle name="0_Taiwan_F. PPE_Japan Q2 07 Trial Balance template LSJ" xfId="610" xr:uid="{00000000-0005-0000-0000-000067020000}"/>
    <cellStyle name="0_Taiwan_F. PPE_Q207PPE" xfId="611" xr:uid="{00000000-0005-0000-0000-000068020000}"/>
    <cellStyle name="0_Taiwan_J. Pension" xfId="612" xr:uid="{00000000-0005-0000-0000-000069020000}"/>
    <cellStyle name="0_Taiwan_J. Pension_Japan Q2 07 Trial Balance template" xfId="613" xr:uid="{00000000-0005-0000-0000-00006A020000}"/>
    <cellStyle name="0_Taiwan_J. Pension_Japan Q2 07 Trial Balance template LSJ" xfId="614" xr:uid="{00000000-0005-0000-0000-00006B020000}"/>
    <cellStyle name="0_Taiwan_J. Pension_Q207PPE" xfId="615" xr:uid="{00000000-0005-0000-0000-00006C020000}"/>
    <cellStyle name="0_Taiwan_Japan Q2 07 Trial Balance template" xfId="616" xr:uid="{00000000-0005-0000-0000-00006D020000}"/>
    <cellStyle name="0_Taiwan_Japan Q2 07 Trial Balance template LSJ" xfId="617" xr:uid="{00000000-0005-0000-0000-00006E020000}"/>
    <cellStyle name="0_Taiwan_Legal claims" xfId="618" xr:uid="{00000000-0005-0000-0000-00006F020000}"/>
    <cellStyle name="0_Taiwan_Legal claims_Japan Q2 07 Trial Balance template" xfId="619" xr:uid="{00000000-0005-0000-0000-000070020000}"/>
    <cellStyle name="0_Taiwan_Legal claims_Japan Q2 07 Trial Balance template LSJ" xfId="620" xr:uid="{00000000-0005-0000-0000-000071020000}"/>
    <cellStyle name="0_Taiwan_Legal claims_Q207PPE" xfId="621" xr:uid="{00000000-0005-0000-0000-000072020000}"/>
    <cellStyle name="0_Taiwan_New Leases" xfId="622" xr:uid="{00000000-0005-0000-0000-000073020000}"/>
    <cellStyle name="0_Taiwan_New Leases_Japan Q2 07 Trial Balance template" xfId="623" xr:uid="{00000000-0005-0000-0000-000074020000}"/>
    <cellStyle name="0_Taiwan_New Leases_Japan Q2 07 Trial Balance template LSJ" xfId="624" xr:uid="{00000000-0005-0000-0000-000075020000}"/>
    <cellStyle name="0_Taiwan_New Leases_Q207PPE" xfId="625" xr:uid="{00000000-0005-0000-0000-000076020000}"/>
    <cellStyle name="0_Taiwan_Q207PPE" xfId="626" xr:uid="{00000000-0005-0000-0000-000077020000}"/>
    <cellStyle name="0_Taiwan_Transactions" xfId="627" xr:uid="{00000000-0005-0000-0000-000078020000}"/>
    <cellStyle name="0_Taiwan_Transactions_Japan Q2 07 Trial Balance template" xfId="628" xr:uid="{00000000-0005-0000-0000-000079020000}"/>
    <cellStyle name="0_Taiwan_Transactions_Japan Q2 07 Trial Balance template LSJ" xfId="629" xr:uid="{00000000-0005-0000-0000-00007A020000}"/>
    <cellStyle name="0_Taiwan_Transactions_Q207PPE" xfId="630" xr:uid="{00000000-0005-0000-0000-00007B020000}"/>
    <cellStyle name="0_Taiwan-EO" xfId="587" xr:uid="{00000000-0005-0000-0000-000050020000}"/>
    <cellStyle name="0_Transactions" xfId="631" xr:uid="{00000000-0005-0000-0000-00007C020000}"/>
    <cellStyle name="0_Transactions_C.1 AR" xfId="632" xr:uid="{00000000-0005-0000-0000-00007D020000}"/>
    <cellStyle name="0_Transactions_C.1 AR_Japan Q2 07 Trial Balance template" xfId="633" xr:uid="{00000000-0005-0000-0000-00007E020000}"/>
    <cellStyle name="0_Transactions_C.1 AR_Japan Q2 07 Trial Balance template LSJ" xfId="634" xr:uid="{00000000-0005-0000-0000-00007F020000}"/>
    <cellStyle name="0_Transactions_C.1 AR_Q207PPE" xfId="635" xr:uid="{00000000-0005-0000-0000-000080020000}"/>
    <cellStyle name="0_Transactions_C2. AR - Customer (Q4)" xfId="636" xr:uid="{00000000-0005-0000-0000-000081020000}"/>
    <cellStyle name="0_Transactions_C2. AR - Customer (Q4)_Japan Q2 07 Trial Balance template" xfId="637" xr:uid="{00000000-0005-0000-0000-000082020000}"/>
    <cellStyle name="0_Transactions_C2. AR - Customer (Q4)_Japan Q2 07 Trial Balance template LSJ" xfId="638" xr:uid="{00000000-0005-0000-0000-000083020000}"/>
    <cellStyle name="0_Transactions_C2. AR - Customer (Q4)_Q207PPE" xfId="639" xr:uid="{00000000-0005-0000-0000-000084020000}"/>
    <cellStyle name="0_Transactions_C3. AR Reserve" xfId="640" xr:uid="{00000000-0005-0000-0000-000085020000}"/>
    <cellStyle name="0_Transactions_C3. AR Reserve_Japan Q2 07 Trial Balance template" xfId="641" xr:uid="{00000000-0005-0000-0000-000086020000}"/>
    <cellStyle name="0_Transactions_C3. AR Reserve_Japan Q2 07 Trial Balance template LSJ" xfId="642" xr:uid="{00000000-0005-0000-0000-000087020000}"/>
    <cellStyle name="0_Transactions_C3. AR Reserve_Q207PPE" xfId="643" xr:uid="{00000000-0005-0000-0000-000088020000}"/>
    <cellStyle name="0_Transactions_Checklist" xfId="644" xr:uid="{00000000-0005-0000-0000-000089020000}"/>
    <cellStyle name="0_Transactions_Checklist_Japan Q2 07 Trial Balance template" xfId="645" xr:uid="{00000000-0005-0000-0000-00008A020000}"/>
    <cellStyle name="0_Transactions_Checklist_Japan Q2 07 Trial Balance template LSJ" xfId="646" xr:uid="{00000000-0005-0000-0000-00008B020000}"/>
    <cellStyle name="0_Transactions_Checklist_Q207PPE" xfId="647" xr:uid="{00000000-0005-0000-0000-00008C020000}"/>
    <cellStyle name="0_Transactions_Commitments, Conting &amp; Other" xfId="648" xr:uid="{00000000-0005-0000-0000-00008D020000}"/>
    <cellStyle name="0_Transactions_Commitments, Conting &amp; Other_Japan Q2 07 Trial Balance template" xfId="649" xr:uid="{00000000-0005-0000-0000-00008E020000}"/>
    <cellStyle name="0_Transactions_Commitments, Conting &amp; Other_Japan Q2 07 Trial Balance template LSJ" xfId="650" xr:uid="{00000000-0005-0000-0000-00008F020000}"/>
    <cellStyle name="0_Transactions_Commitments, Conting &amp; Other_Q207PPE" xfId="651" xr:uid="{00000000-0005-0000-0000-000090020000}"/>
    <cellStyle name="0_Transactions_F. PPE" xfId="652" xr:uid="{00000000-0005-0000-0000-000091020000}"/>
    <cellStyle name="0_Transactions_F. PPE_Japan Q2 07 Trial Balance template" xfId="653" xr:uid="{00000000-0005-0000-0000-000092020000}"/>
    <cellStyle name="0_Transactions_F. PPE_Japan Q2 07 Trial Balance template LSJ" xfId="654" xr:uid="{00000000-0005-0000-0000-000093020000}"/>
    <cellStyle name="0_Transactions_F. PPE_Q207PPE" xfId="655" xr:uid="{00000000-0005-0000-0000-000094020000}"/>
    <cellStyle name="0_Transactions_J. Pension" xfId="656" xr:uid="{00000000-0005-0000-0000-000095020000}"/>
    <cellStyle name="0_Transactions_J. Pension_Japan Q2 07 Trial Balance template" xfId="657" xr:uid="{00000000-0005-0000-0000-000096020000}"/>
    <cellStyle name="0_Transactions_J. Pension_Japan Q2 07 Trial Balance template LSJ" xfId="658" xr:uid="{00000000-0005-0000-0000-000097020000}"/>
    <cellStyle name="0_Transactions_J. Pension_Q207PPE" xfId="659" xr:uid="{00000000-0005-0000-0000-000098020000}"/>
    <cellStyle name="0_Transactions_Japan Q2 07 Trial Balance template" xfId="660" xr:uid="{00000000-0005-0000-0000-000099020000}"/>
    <cellStyle name="0_Transactions_Japan Q2 07 Trial Balance template LSJ" xfId="661" xr:uid="{00000000-0005-0000-0000-00009A020000}"/>
    <cellStyle name="0_Transactions_Legal claims" xfId="662" xr:uid="{00000000-0005-0000-0000-00009B020000}"/>
    <cellStyle name="0_Transactions_Legal claims_Japan Q2 07 Trial Balance template" xfId="663" xr:uid="{00000000-0005-0000-0000-00009C020000}"/>
    <cellStyle name="0_Transactions_Legal claims_Japan Q2 07 Trial Balance template LSJ" xfId="664" xr:uid="{00000000-0005-0000-0000-00009D020000}"/>
    <cellStyle name="0_Transactions_Legal claims_Q207PPE" xfId="665" xr:uid="{00000000-0005-0000-0000-00009E020000}"/>
    <cellStyle name="0_Transactions_New Leases" xfId="666" xr:uid="{00000000-0005-0000-0000-00009F020000}"/>
    <cellStyle name="0_Transactions_New Leases_Japan Q2 07 Trial Balance template" xfId="667" xr:uid="{00000000-0005-0000-0000-0000A0020000}"/>
    <cellStyle name="0_Transactions_New Leases_Japan Q2 07 Trial Balance template LSJ" xfId="668" xr:uid="{00000000-0005-0000-0000-0000A1020000}"/>
    <cellStyle name="0_Transactions_New Leases_Q207PPE" xfId="669" xr:uid="{00000000-0005-0000-0000-0000A2020000}"/>
    <cellStyle name="0_Transactions_Q207PPE" xfId="670" xr:uid="{00000000-0005-0000-0000-0000A3020000}"/>
    <cellStyle name="0_Transactions_Transactions" xfId="671" xr:uid="{00000000-0005-0000-0000-0000A4020000}"/>
    <cellStyle name="0_Transactions_Transactions_Japan Q2 07 Trial Balance template" xfId="672" xr:uid="{00000000-0005-0000-0000-0000A5020000}"/>
    <cellStyle name="0_Transactions_Transactions_Japan Q2 07 Trial Balance template LSJ" xfId="673" xr:uid="{00000000-0005-0000-0000-0000A6020000}"/>
    <cellStyle name="0_Transactions_Transactions_Q207PPE" xfId="674" xr:uid="{00000000-0005-0000-0000-0000A7020000}"/>
    <cellStyle name="0_중합" xfId="684" xr:uid="{00000000-0005-0000-0000-0000B1020000}"/>
    <cellStyle name="0_직원근태(최신)" xfId="685" xr:uid="{00000000-0005-0000-0000-0000B2020000}"/>
    <cellStyle name="00" xfId="98" xr:uid="{00000000-0005-0000-0000-000067000000}"/>
    <cellStyle name="0뾍R_x0005_?뾍b_x0005_" xfId="686" xr:uid="{00000000-0005-0000-0000-0000B3020000}"/>
    <cellStyle name="1" xfId="687" xr:uid="{00000000-0005-0000-0000-0000B4020000}"/>
    <cellStyle name="1_00_01년팀별재료비개선목표1안" xfId="694" xr:uid="{00000000-0005-0000-0000-0000BB020000}"/>
    <cellStyle name="1_1127PHM (2)" xfId="695" xr:uid="{00000000-0005-0000-0000-0000BC020000}"/>
    <cellStyle name="1_1127PHM (4)" xfId="696" xr:uid="{00000000-0005-0000-0000-0000BD020000}"/>
    <cellStyle name="1_2000PN지침" xfId="697" xr:uid="{00000000-0005-0000-0000-0000BE020000}"/>
    <cellStyle name="1_918PHM (2)" xfId="698" xr:uid="{00000000-0005-0000-0000-0000BF020000}"/>
    <cellStyle name="1_97년PI333종합" xfId="699" xr:uid="{00000000-0005-0000-0000-0000C0020000}"/>
    <cellStyle name="1_CRD판매 (2)" xfId="700" xr:uid="{00000000-0005-0000-0000-0000C1020000}"/>
    <cellStyle name="1_MC&amp;다변화" xfId="701" xr:uid="{00000000-0005-0000-0000-0000C2020000}"/>
    <cellStyle name="1_다변화SAMPLE" xfId="702" xr:uid="{00000000-0005-0000-0000-0000C3020000}"/>
    <cellStyle name="100" xfId="688" xr:uid="{00000000-0005-0000-0000-0000B5020000}"/>
    <cellStyle name="12" xfId="689" xr:uid="{00000000-0005-0000-0000-0000B6020000}"/>
    <cellStyle name="120" xfId="690" xr:uid="{00000000-0005-0000-0000-0000B7020000}"/>
    <cellStyle name="16" xfId="691" xr:uid="{00000000-0005-0000-0000-0000B8020000}"/>
    <cellStyle name="16ictONiIe4PXBkWMyPCb5O" xfId="692" xr:uid="{00000000-0005-0000-0000-0000B9020000}"/>
    <cellStyle name="19990216" xfId="693" xr:uid="{00000000-0005-0000-0000-0000BA020000}"/>
    <cellStyle name="1fcst_1_3월1 (2)_3월전체 (2)_4월 (2)" xfId="703" xr:uid="{00000000-0005-0000-0000-0000C4020000}"/>
    <cellStyle name="1월" xfId="704" xr:uid="{00000000-0005-0000-0000-0000C5020000}"/>
    <cellStyle name="1월당월 (2)_1월" xfId="705" xr:uid="{00000000-0005-0000-0000-0000C6020000}"/>
    <cellStyle name="2)" xfId="706" xr:uid="{00000000-0005-0000-0000-0000C7020000}"/>
    <cellStyle name="20% - Accent1" xfId="707" xr:uid="{00000000-0005-0000-0000-0000C8020000}"/>
    <cellStyle name="20% - Accent1 2" xfId="708" xr:uid="{00000000-0005-0000-0000-0000C9020000}"/>
    <cellStyle name="20% - Accent1 3" xfId="709" xr:uid="{00000000-0005-0000-0000-0000CA020000}"/>
    <cellStyle name="20% - Accent1 4" xfId="710" xr:uid="{00000000-0005-0000-0000-0000CB020000}"/>
    <cellStyle name="20% - Accent1 5" xfId="711" xr:uid="{00000000-0005-0000-0000-0000CC020000}"/>
    <cellStyle name="20% - Accent1 6" xfId="712" xr:uid="{00000000-0005-0000-0000-0000CD020000}"/>
    <cellStyle name="20% - Accent1 7" xfId="713" xr:uid="{00000000-0005-0000-0000-0000CE020000}"/>
    <cellStyle name="20% - Accent1 8" xfId="714" xr:uid="{00000000-0005-0000-0000-0000CF020000}"/>
    <cellStyle name="20% - Accent1 9" xfId="715" xr:uid="{00000000-0005-0000-0000-0000D0020000}"/>
    <cellStyle name="20% - Accent2" xfId="716" xr:uid="{00000000-0005-0000-0000-0000D1020000}"/>
    <cellStyle name="20% - Accent2 2" xfId="717" xr:uid="{00000000-0005-0000-0000-0000D2020000}"/>
    <cellStyle name="20% - Accent2 3" xfId="718" xr:uid="{00000000-0005-0000-0000-0000D3020000}"/>
    <cellStyle name="20% - Accent2 4" xfId="719" xr:uid="{00000000-0005-0000-0000-0000D4020000}"/>
    <cellStyle name="20% - Accent2 5" xfId="720" xr:uid="{00000000-0005-0000-0000-0000D5020000}"/>
    <cellStyle name="20% - Accent2 6" xfId="721" xr:uid="{00000000-0005-0000-0000-0000D6020000}"/>
    <cellStyle name="20% - Accent2 7" xfId="722" xr:uid="{00000000-0005-0000-0000-0000D7020000}"/>
    <cellStyle name="20% - Accent2 8" xfId="723" xr:uid="{00000000-0005-0000-0000-0000D8020000}"/>
    <cellStyle name="20% - Accent2 9" xfId="724" xr:uid="{00000000-0005-0000-0000-0000D9020000}"/>
    <cellStyle name="20% - Accent3" xfId="725" xr:uid="{00000000-0005-0000-0000-0000DA020000}"/>
    <cellStyle name="20% - Accent3 2" xfId="726" xr:uid="{00000000-0005-0000-0000-0000DB020000}"/>
    <cellStyle name="20% - Accent3 3" xfId="727" xr:uid="{00000000-0005-0000-0000-0000DC020000}"/>
    <cellStyle name="20% - Accent3 4" xfId="728" xr:uid="{00000000-0005-0000-0000-0000DD020000}"/>
    <cellStyle name="20% - Accent3 5" xfId="729" xr:uid="{00000000-0005-0000-0000-0000DE020000}"/>
    <cellStyle name="20% - Accent3 6" xfId="730" xr:uid="{00000000-0005-0000-0000-0000DF020000}"/>
    <cellStyle name="20% - Accent3 7" xfId="731" xr:uid="{00000000-0005-0000-0000-0000E0020000}"/>
    <cellStyle name="20% - Accent3 8" xfId="732" xr:uid="{00000000-0005-0000-0000-0000E1020000}"/>
    <cellStyle name="20% - Accent3 9" xfId="733" xr:uid="{00000000-0005-0000-0000-0000E2020000}"/>
    <cellStyle name="20% - Accent4" xfId="734" xr:uid="{00000000-0005-0000-0000-0000E3020000}"/>
    <cellStyle name="20% - Accent4 2" xfId="735" xr:uid="{00000000-0005-0000-0000-0000E4020000}"/>
    <cellStyle name="20% - Accent4 3" xfId="736" xr:uid="{00000000-0005-0000-0000-0000E5020000}"/>
    <cellStyle name="20% - Accent4 4" xfId="737" xr:uid="{00000000-0005-0000-0000-0000E6020000}"/>
    <cellStyle name="20% - Accent4 5" xfId="738" xr:uid="{00000000-0005-0000-0000-0000E7020000}"/>
    <cellStyle name="20% - Accent4 6" xfId="739" xr:uid="{00000000-0005-0000-0000-0000E8020000}"/>
    <cellStyle name="20% - Accent4 7" xfId="740" xr:uid="{00000000-0005-0000-0000-0000E9020000}"/>
    <cellStyle name="20% - Accent4 8" xfId="741" xr:uid="{00000000-0005-0000-0000-0000EA020000}"/>
    <cellStyle name="20% - Accent4 9" xfId="742" xr:uid="{00000000-0005-0000-0000-0000EB020000}"/>
    <cellStyle name="20% - Accent5" xfId="743" xr:uid="{00000000-0005-0000-0000-0000EC020000}"/>
    <cellStyle name="20% - Accent5 2" xfId="744" xr:uid="{00000000-0005-0000-0000-0000ED020000}"/>
    <cellStyle name="20% - Accent5 3" xfId="745" xr:uid="{00000000-0005-0000-0000-0000EE020000}"/>
    <cellStyle name="20% - Accent5 4" xfId="746" xr:uid="{00000000-0005-0000-0000-0000EF020000}"/>
    <cellStyle name="20% - Accent5 5" xfId="747" xr:uid="{00000000-0005-0000-0000-0000F0020000}"/>
    <cellStyle name="20% - Accent5 6" xfId="748" xr:uid="{00000000-0005-0000-0000-0000F1020000}"/>
    <cellStyle name="20% - Accent5 7" xfId="749" xr:uid="{00000000-0005-0000-0000-0000F2020000}"/>
    <cellStyle name="20% - Accent5 8" xfId="750" xr:uid="{00000000-0005-0000-0000-0000F3020000}"/>
    <cellStyle name="20% - Accent5 9" xfId="751" xr:uid="{00000000-0005-0000-0000-0000F4020000}"/>
    <cellStyle name="20% - Accent6" xfId="752" xr:uid="{00000000-0005-0000-0000-0000F5020000}"/>
    <cellStyle name="20% - Accent6 2" xfId="753" xr:uid="{00000000-0005-0000-0000-0000F6020000}"/>
    <cellStyle name="20% - Accent6 3" xfId="754" xr:uid="{00000000-0005-0000-0000-0000F7020000}"/>
    <cellStyle name="20% - Accent6 4" xfId="755" xr:uid="{00000000-0005-0000-0000-0000F8020000}"/>
    <cellStyle name="20% - Accent6 5" xfId="756" xr:uid="{00000000-0005-0000-0000-0000F9020000}"/>
    <cellStyle name="20% - Accent6 6" xfId="757" xr:uid="{00000000-0005-0000-0000-0000FA020000}"/>
    <cellStyle name="20% - Accent6 7" xfId="758" xr:uid="{00000000-0005-0000-0000-0000FB020000}"/>
    <cellStyle name="20% - Accent6 8" xfId="759" xr:uid="{00000000-0005-0000-0000-0000FC020000}"/>
    <cellStyle name="20% - Accent6 9" xfId="760" xr:uid="{00000000-0005-0000-0000-0000FD020000}"/>
    <cellStyle name="20% - アクセント 1" xfId="761" xr:uid="{00000000-0005-0000-0000-0000FE020000}"/>
    <cellStyle name="20% - アクセント 2" xfId="762" xr:uid="{00000000-0005-0000-0000-0000FF020000}"/>
    <cellStyle name="20% - アクセント 3" xfId="763" xr:uid="{00000000-0005-0000-0000-000000030000}"/>
    <cellStyle name="20% - アクセント 4" xfId="764" xr:uid="{00000000-0005-0000-0000-000001030000}"/>
    <cellStyle name="20% - アクセント 5" xfId="765" xr:uid="{00000000-0005-0000-0000-000002030000}"/>
    <cellStyle name="20% - アクセント 6" xfId="766" xr:uid="{00000000-0005-0000-0000-000003030000}"/>
    <cellStyle name="20% - 强调文字颜色 1 10" xfId="767" xr:uid="{00000000-0005-0000-0000-000004030000}"/>
    <cellStyle name="20% - 强调文字颜色 1 11" xfId="768" xr:uid="{00000000-0005-0000-0000-000005030000}"/>
    <cellStyle name="20% - 强调文字颜色 1 2" xfId="769" xr:uid="{00000000-0005-0000-0000-000006030000}"/>
    <cellStyle name="20% - 强调文字颜色 1 3" xfId="770" xr:uid="{00000000-0005-0000-0000-000007030000}"/>
    <cellStyle name="20% - 强调文字颜色 1 4" xfId="771" xr:uid="{00000000-0005-0000-0000-000008030000}"/>
    <cellStyle name="20% - 强调文字颜色 1 5" xfId="772" xr:uid="{00000000-0005-0000-0000-000009030000}"/>
    <cellStyle name="20% - 强调文字颜色 1 6" xfId="773" xr:uid="{00000000-0005-0000-0000-00000A030000}"/>
    <cellStyle name="20% - 强调文字颜色 1 7" xfId="774" xr:uid="{00000000-0005-0000-0000-00000B030000}"/>
    <cellStyle name="20% - 强调文字颜色 1 8" xfId="775" xr:uid="{00000000-0005-0000-0000-00000C030000}"/>
    <cellStyle name="20% - 强调文字颜色 1 9" xfId="776" xr:uid="{00000000-0005-0000-0000-00000D030000}"/>
    <cellStyle name="20% - 强调文字颜色 2 10" xfId="777" xr:uid="{00000000-0005-0000-0000-00000E030000}"/>
    <cellStyle name="20% - 强调文字颜色 2 11" xfId="778" xr:uid="{00000000-0005-0000-0000-00000F030000}"/>
    <cellStyle name="20% - 强调文字颜色 2 2" xfId="779" xr:uid="{00000000-0005-0000-0000-000010030000}"/>
    <cellStyle name="20% - 强调文字颜色 2 3" xfId="780" xr:uid="{00000000-0005-0000-0000-000011030000}"/>
    <cellStyle name="20% - 强调文字颜色 2 4" xfId="781" xr:uid="{00000000-0005-0000-0000-000012030000}"/>
    <cellStyle name="20% - 强调文字颜色 2 5" xfId="782" xr:uid="{00000000-0005-0000-0000-000013030000}"/>
    <cellStyle name="20% - 强调文字颜色 2 6" xfId="783" xr:uid="{00000000-0005-0000-0000-000014030000}"/>
    <cellStyle name="20% - 强调文字颜色 2 7" xfId="784" xr:uid="{00000000-0005-0000-0000-000015030000}"/>
    <cellStyle name="20% - 强调文字颜色 2 8" xfId="785" xr:uid="{00000000-0005-0000-0000-000016030000}"/>
    <cellStyle name="20% - 强调文字颜色 2 9" xfId="786" xr:uid="{00000000-0005-0000-0000-000017030000}"/>
    <cellStyle name="20% - 强调文字颜色 3 10" xfId="787" xr:uid="{00000000-0005-0000-0000-000018030000}"/>
    <cellStyle name="20% - 强调文字颜色 3 11" xfId="788" xr:uid="{00000000-0005-0000-0000-000019030000}"/>
    <cellStyle name="20% - 强调文字颜色 3 2" xfId="789" xr:uid="{00000000-0005-0000-0000-00001A030000}"/>
    <cellStyle name="20% - 强调文字颜色 3 3" xfId="790" xr:uid="{00000000-0005-0000-0000-00001B030000}"/>
    <cellStyle name="20% - 强调文字颜色 3 4" xfId="791" xr:uid="{00000000-0005-0000-0000-00001C030000}"/>
    <cellStyle name="20% - 强调文字颜色 3 5" xfId="792" xr:uid="{00000000-0005-0000-0000-00001D030000}"/>
    <cellStyle name="20% - 强调文字颜色 3 6" xfId="793" xr:uid="{00000000-0005-0000-0000-00001E030000}"/>
    <cellStyle name="20% - 强调文字颜色 3 7" xfId="794" xr:uid="{00000000-0005-0000-0000-00001F030000}"/>
    <cellStyle name="20% - 强调文字颜色 3 8" xfId="795" xr:uid="{00000000-0005-0000-0000-000020030000}"/>
    <cellStyle name="20% - 强调文字颜色 3 9" xfId="796" xr:uid="{00000000-0005-0000-0000-000021030000}"/>
    <cellStyle name="20% - 强调文字颜色 4 10" xfId="797" xr:uid="{00000000-0005-0000-0000-000022030000}"/>
    <cellStyle name="20% - 强调文字颜色 4 11" xfId="798" xr:uid="{00000000-0005-0000-0000-000023030000}"/>
    <cellStyle name="20% - 强调文字颜色 4 2" xfId="799" xr:uid="{00000000-0005-0000-0000-000024030000}"/>
    <cellStyle name="20% - 强调文字颜色 4 3" xfId="800" xr:uid="{00000000-0005-0000-0000-000025030000}"/>
    <cellStyle name="20% - 强调文字颜色 4 4" xfId="801" xr:uid="{00000000-0005-0000-0000-000026030000}"/>
    <cellStyle name="20% - 强调文字颜色 4 5" xfId="802" xr:uid="{00000000-0005-0000-0000-000027030000}"/>
    <cellStyle name="20% - 强调文字颜色 4 6" xfId="803" xr:uid="{00000000-0005-0000-0000-000028030000}"/>
    <cellStyle name="20% - 强调文字颜色 4 7" xfId="804" xr:uid="{00000000-0005-0000-0000-000029030000}"/>
    <cellStyle name="20% - 强调文字颜色 4 8" xfId="805" xr:uid="{00000000-0005-0000-0000-00002A030000}"/>
    <cellStyle name="20% - 强调文字颜色 4 9" xfId="806" xr:uid="{00000000-0005-0000-0000-00002B030000}"/>
    <cellStyle name="20% - 强调文字颜色 5 10" xfId="807" xr:uid="{00000000-0005-0000-0000-00002C030000}"/>
    <cellStyle name="20% - 强调文字颜色 5 11" xfId="808" xr:uid="{00000000-0005-0000-0000-00002D030000}"/>
    <cellStyle name="20% - 强调文字颜色 5 2" xfId="809" xr:uid="{00000000-0005-0000-0000-00002E030000}"/>
    <cellStyle name="20% - 强调文字颜色 5 3" xfId="810" xr:uid="{00000000-0005-0000-0000-00002F030000}"/>
    <cellStyle name="20% - 强调文字颜色 5 4" xfId="811" xr:uid="{00000000-0005-0000-0000-000030030000}"/>
    <cellStyle name="20% - 强调文字颜色 5 5" xfId="812" xr:uid="{00000000-0005-0000-0000-000031030000}"/>
    <cellStyle name="20% - 强调文字颜色 5 6" xfId="813" xr:uid="{00000000-0005-0000-0000-000032030000}"/>
    <cellStyle name="20% - 强调文字颜色 5 7" xfId="814" xr:uid="{00000000-0005-0000-0000-000033030000}"/>
    <cellStyle name="20% - 强调文字颜色 5 8" xfId="815" xr:uid="{00000000-0005-0000-0000-000034030000}"/>
    <cellStyle name="20% - 强调文字颜色 5 9" xfId="816" xr:uid="{00000000-0005-0000-0000-000035030000}"/>
    <cellStyle name="20% - 强调文字颜色 6 10" xfId="817" xr:uid="{00000000-0005-0000-0000-000036030000}"/>
    <cellStyle name="20% - 强调文字颜色 6 11" xfId="818" xr:uid="{00000000-0005-0000-0000-000037030000}"/>
    <cellStyle name="20% - 强调文字颜色 6 2" xfId="819" xr:uid="{00000000-0005-0000-0000-000038030000}"/>
    <cellStyle name="20% - 强调文字颜色 6 3" xfId="820" xr:uid="{00000000-0005-0000-0000-000039030000}"/>
    <cellStyle name="20% - 强调文字颜色 6 4" xfId="821" xr:uid="{00000000-0005-0000-0000-00003A030000}"/>
    <cellStyle name="20% - 强调文字颜色 6 5" xfId="822" xr:uid="{00000000-0005-0000-0000-00003B030000}"/>
    <cellStyle name="20% - 强调文字颜色 6 6" xfId="823" xr:uid="{00000000-0005-0000-0000-00003C030000}"/>
    <cellStyle name="20% - 强调文字颜色 6 7" xfId="824" xr:uid="{00000000-0005-0000-0000-00003D030000}"/>
    <cellStyle name="20% - 强调文字颜色 6 8" xfId="825" xr:uid="{00000000-0005-0000-0000-00003E030000}"/>
    <cellStyle name="20% - 强调文字颜色 6 9" xfId="826" xr:uid="{00000000-0005-0000-0000-00003F030000}"/>
    <cellStyle name="20% - 강조색1 2" xfId="827" xr:uid="{00000000-0005-0000-0000-000040030000}"/>
    <cellStyle name="20% - 강조색1 2 2" xfId="828" xr:uid="{00000000-0005-0000-0000-000041030000}"/>
    <cellStyle name="20% - 강조색1 3" xfId="829" xr:uid="{00000000-0005-0000-0000-000042030000}"/>
    <cellStyle name="20% - 강조색1 4" xfId="830" xr:uid="{00000000-0005-0000-0000-000043030000}"/>
    <cellStyle name="20% - 강조색1 5" xfId="831" xr:uid="{00000000-0005-0000-0000-000044030000}"/>
    <cellStyle name="20% - 강조색2 2" xfId="832" xr:uid="{00000000-0005-0000-0000-000045030000}"/>
    <cellStyle name="20% - 강조색2 2 2" xfId="833" xr:uid="{00000000-0005-0000-0000-000046030000}"/>
    <cellStyle name="20% - 강조색2 3" xfId="834" xr:uid="{00000000-0005-0000-0000-000047030000}"/>
    <cellStyle name="20% - 강조색2 4" xfId="835" xr:uid="{00000000-0005-0000-0000-000048030000}"/>
    <cellStyle name="20% - 강조색2 5" xfId="836" xr:uid="{00000000-0005-0000-0000-000049030000}"/>
    <cellStyle name="20% - 강조색3 2" xfId="837" xr:uid="{00000000-0005-0000-0000-00004A030000}"/>
    <cellStyle name="20% - 강조색3 2 2" xfId="838" xr:uid="{00000000-0005-0000-0000-00004B030000}"/>
    <cellStyle name="20% - 강조색3 3" xfId="839" xr:uid="{00000000-0005-0000-0000-00004C030000}"/>
    <cellStyle name="20% - 강조색3 4" xfId="840" xr:uid="{00000000-0005-0000-0000-00004D030000}"/>
    <cellStyle name="20% - 강조색3 5" xfId="841" xr:uid="{00000000-0005-0000-0000-00004E030000}"/>
    <cellStyle name="20% - 강조색4 2" xfId="842" xr:uid="{00000000-0005-0000-0000-00004F030000}"/>
    <cellStyle name="20% - 강조색4 2 2" xfId="843" xr:uid="{00000000-0005-0000-0000-000050030000}"/>
    <cellStyle name="20% - 강조색4 3" xfId="844" xr:uid="{00000000-0005-0000-0000-000051030000}"/>
    <cellStyle name="20% - 강조색4 4" xfId="845" xr:uid="{00000000-0005-0000-0000-000052030000}"/>
    <cellStyle name="20% - 강조색4 5" xfId="846" xr:uid="{00000000-0005-0000-0000-000053030000}"/>
    <cellStyle name="20% - 강조색5 2" xfId="847" xr:uid="{00000000-0005-0000-0000-000054030000}"/>
    <cellStyle name="20% - 강조색5 2 2" xfId="848" xr:uid="{00000000-0005-0000-0000-000055030000}"/>
    <cellStyle name="20% - 강조색5 3" xfId="849" xr:uid="{00000000-0005-0000-0000-000056030000}"/>
    <cellStyle name="20% - 강조색5 4" xfId="850" xr:uid="{00000000-0005-0000-0000-000057030000}"/>
    <cellStyle name="20% - 강조색6 2" xfId="851" xr:uid="{00000000-0005-0000-0000-000058030000}"/>
    <cellStyle name="20% - 강조색6 2 2" xfId="852" xr:uid="{00000000-0005-0000-0000-000059030000}"/>
    <cellStyle name="20% - 강조색6 3" xfId="853" xr:uid="{00000000-0005-0000-0000-00005A030000}"/>
    <cellStyle name="20% - 강조색6 4" xfId="854" xr:uid="{00000000-0005-0000-0000-00005B030000}"/>
    <cellStyle name="20% - 강조색6 5" xfId="855" xr:uid="{00000000-0005-0000-0000-00005C030000}"/>
    <cellStyle name="2line" xfId="856" xr:uid="{00000000-0005-0000-0000-00005D030000}"/>
    <cellStyle name="2wide" xfId="857" xr:uid="{00000000-0005-0000-0000-00005E030000}"/>
    <cellStyle name="_x0004_3;_x0018_" xfId="9" xr:uid="{00000000-0005-0000-0000-00000E000000}"/>
    <cellStyle name="3_99매출" xfId="858" xr:uid="{00000000-0005-0000-0000-00005F030000}"/>
    <cellStyle name="3월1 (2)_4월 " xfId="859" xr:uid="{00000000-0005-0000-0000-000060030000}"/>
    <cellStyle name="40% - Accent1" xfId="860" xr:uid="{00000000-0005-0000-0000-000061030000}"/>
    <cellStyle name="40% - Accent1 2" xfId="861" xr:uid="{00000000-0005-0000-0000-000062030000}"/>
    <cellStyle name="40% - Accent1 3" xfId="862" xr:uid="{00000000-0005-0000-0000-000063030000}"/>
    <cellStyle name="40% - Accent1 4" xfId="863" xr:uid="{00000000-0005-0000-0000-000064030000}"/>
    <cellStyle name="40% - Accent1 5" xfId="864" xr:uid="{00000000-0005-0000-0000-000065030000}"/>
    <cellStyle name="40% - Accent1 6" xfId="865" xr:uid="{00000000-0005-0000-0000-000066030000}"/>
    <cellStyle name="40% - Accent1 7" xfId="866" xr:uid="{00000000-0005-0000-0000-000067030000}"/>
    <cellStyle name="40% - Accent1 8" xfId="867" xr:uid="{00000000-0005-0000-0000-000068030000}"/>
    <cellStyle name="40% - Accent1 9" xfId="868" xr:uid="{00000000-0005-0000-0000-000069030000}"/>
    <cellStyle name="40% - Accent2" xfId="869" xr:uid="{00000000-0005-0000-0000-00006A030000}"/>
    <cellStyle name="40% - Accent2 2" xfId="870" xr:uid="{00000000-0005-0000-0000-00006B030000}"/>
    <cellStyle name="40% - Accent2 3" xfId="871" xr:uid="{00000000-0005-0000-0000-00006C030000}"/>
    <cellStyle name="40% - Accent2 4" xfId="872" xr:uid="{00000000-0005-0000-0000-00006D030000}"/>
    <cellStyle name="40% - Accent2 5" xfId="873" xr:uid="{00000000-0005-0000-0000-00006E030000}"/>
    <cellStyle name="40% - Accent2 6" xfId="874" xr:uid="{00000000-0005-0000-0000-00006F030000}"/>
    <cellStyle name="40% - Accent2 7" xfId="875" xr:uid="{00000000-0005-0000-0000-000070030000}"/>
    <cellStyle name="40% - Accent2 8" xfId="876" xr:uid="{00000000-0005-0000-0000-000071030000}"/>
    <cellStyle name="40% - Accent2 9" xfId="877" xr:uid="{00000000-0005-0000-0000-000072030000}"/>
    <cellStyle name="40% - Accent3" xfId="878" xr:uid="{00000000-0005-0000-0000-000073030000}"/>
    <cellStyle name="40% - Accent3 2" xfId="879" xr:uid="{00000000-0005-0000-0000-000074030000}"/>
    <cellStyle name="40% - Accent3 3" xfId="880" xr:uid="{00000000-0005-0000-0000-000075030000}"/>
    <cellStyle name="40% - Accent3 4" xfId="881" xr:uid="{00000000-0005-0000-0000-000076030000}"/>
    <cellStyle name="40% - Accent3 5" xfId="882" xr:uid="{00000000-0005-0000-0000-000077030000}"/>
    <cellStyle name="40% - Accent3 6" xfId="883" xr:uid="{00000000-0005-0000-0000-000078030000}"/>
    <cellStyle name="40% - Accent3 7" xfId="884" xr:uid="{00000000-0005-0000-0000-000079030000}"/>
    <cellStyle name="40% - Accent3 8" xfId="885" xr:uid="{00000000-0005-0000-0000-00007A030000}"/>
    <cellStyle name="40% - Accent3 9" xfId="886" xr:uid="{00000000-0005-0000-0000-00007B030000}"/>
    <cellStyle name="40% - Accent4" xfId="887" xr:uid="{00000000-0005-0000-0000-00007C030000}"/>
    <cellStyle name="40% - Accent4 2" xfId="888" xr:uid="{00000000-0005-0000-0000-00007D030000}"/>
    <cellStyle name="40% - Accent4 3" xfId="889" xr:uid="{00000000-0005-0000-0000-00007E030000}"/>
    <cellStyle name="40% - Accent4 4" xfId="890" xr:uid="{00000000-0005-0000-0000-00007F030000}"/>
    <cellStyle name="40% - Accent4 5" xfId="891" xr:uid="{00000000-0005-0000-0000-000080030000}"/>
    <cellStyle name="40% - Accent4 6" xfId="892" xr:uid="{00000000-0005-0000-0000-000081030000}"/>
    <cellStyle name="40% - Accent4 7" xfId="893" xr:uid="{00000000-0005-0000-0000-000082030000}"/>
    <cellStyle name="40% - Accent4 8" xfId="894" xr:uid="{00000000-0005-0000-0000-000083030000}"/>
    <cellStyle name="40% - Accent4 9" xfId="895" xr:uid="{00000000-0005-0000-0000-000084030000}"/>
    <cellStyle name="40% - Accent5" xfId="896" xr:uid="{00000000-0005-0000-0000-000085030000}"/>
    <cellStyle name="40% - Accent5 2" xfId="897" xr:uid="{00000000-0005-0000-0000-000086030000}"/>
    <cellStyle name="40% - Accent5 3" xfId="898" xr:uid="{00000000-0005-0000-0000-000087030000}"/>
    <cellStyle name="40% - Accent5 4" xfId="899" xr:uid="{00000000-0005-0000-0000-000088030000}"/>
    <cellStyle name="40% - Accent5 5" xfId="900" xr:uid="{00000000-0005-0000-0000-000089030000}"/>
    <cellStyle name="40% - Accent5 6" xfId="901" xr:uid="{00000000-0005-0000-0000-00008A030000}"/>
    <cellStyle name="40% - Accent5 7" xfId="902" xr:uid="{00000000-0005-0000-0000-00008B030000}"/>
    <cellStyle name="40% - Accent5 8" xfId="903" xr:uid="{00000000-0005-0000-0000-00008C030000}"/>
    <cellStyle name="40% - Accent5 9" xfId="904" xr:uid="{00000000-0005-0000-0000-00008D030000}"/>
    <cellStyle name="40% - Accent6" xfId="905" xr:uid="{00000000-0005-0000-0000-00008E030000}"/>
    <cellStyle name="40% - Accent6 2" xfId="906" xr:uid="{00000000-0005-0000-0000-00008F030000}"/>
    <cellStyle name="40% - Accent6 3" xfId="907" xr:uid="{00000000-0005-0000-0000-000090030000}"/>
    <cellStyle name="40% - Accent6 4" xfId="908" xr:uid="{00000000-0005-0000-0000-000091030000}"/>
    <cellStyle name="40% - Accent6 5" xfId="909" xr:uid="{00000000-0005-0000-0000-000092030000}"/>
    <cellStyle name="40% - Accent6 6" xfId="910" xr:uid="{00000000-0005-0000-0000-000093030000}"/>
    <cellStyle name="40% - Accent6 7" xfId="911" xr:uid="{00000000-0005-0000-0000-000094030000}"/>
    <cellStyle name="40% - Accent6 8" xfId="912" xr:uid="{00000000-0005-0000-0000-000095030000}"/>
    <cellStyle name="40% - Accent6 9" xfId="913" xr:uid="{00000000-0005-0000-0000-000096030000}"/>
    <cellStyle name="40% - アクセント 1" xfId="914" xr:uid="{00000000-0005-0000-0000-000097030000}"/>
    <cellStyle name="40% - アクセント 2" xfId="915" xr:uid="{00000000-0005-0000-0000-000098030000}"/>
    <cellStyle name="40% - アクセント 3" xfId="916" xr:uid="{00000000-0005-0000-0000-000099030000}"/>
    <cellStyle name="40% - アクセント 4" xfId="917" xr:uid="{00000000-0005-0000-0000-00009A030000}"/>
    <cellStyle name="40% - アクセント 5" xfId="918" xr:uid="{00000000-0005-0000-0000-00009B030000}"/>
    <cellStyle name="40% - アクセント 6" xfId="919" xr:uid="{00000000-0005-0000-0000-00009C030000}"/>
    <cellStyle name="40% - 强调文字颜色 1 10" xfId="920" xr:uid="{00000000-0005-0000-0000-00009D030000}"/>
    <cellStyle name="40% - 强调文字颜色 1 11" xfId="921" xr:uid="{00000000-0005-0000-0000-00009E030000}"/>
    <cellStyle name="40% - 强调文字颜色 1 2" xfId="922" xr:uid="{00000000-0005-0000-0000-00009F030000}"/>
    <cellStyle name="40% - 强调文字颜色 1 3" xfId="923" xr:uid="{00000000-0005-0000-0000-0000A0030000}"/>
    <cellStyle name="40% - 强调文字颜色 1 4" xfId="924" xr:uid="{00000000-0005-0000-0000-0000A1030000}"/>
    <cellStyle name="40% - 强调文字颜色 1 5" xfId="925" xr:uid="{00000000-0005-0000-0000-0000A2030000}"/>
    <cellStyle name="40% - 强调文字颜色 1 6" xfId="926" xr:uid="{00000000-0005-0000-0000-0000A3030000}"/>
    <cellStyle name="40% - 强调文字颜色 1 7" xfId="927" xr:uid="{00000000-0005-0000-0000-0000A4030000}"/>
    <cellStyle name="40% - 强调文字颜色 1 8" xfId="928" xr:uid="{00000000-0005-0000-0000-0000A5030000}"/>
    <cellStyle name="40% - 强调文字颜色 1 9" xfId="929" xr:uid="{00000000-0005-0000-0000-0000A6030000}"/>
    <cellStyle name="40% - 强调文字颜色 2 10" xfId="930" xr:uid="{00000000-0005-0000-0000-0000A7030000}"/>
    <cellStyle name="40% - 强调文字颜色 2 11" xfId="931" xr:uid="{00000000-0005-0000-0000-0000A8030000}"/>
    <cellStyle name="40% - 强调文字颜色 2 2" xfId="932" xr:uid="{00000000-0005-0000-0000-0000A9030000}"/>
    <cellStyle name="40% - 强调文字颜色 2 3" xfId="933" xr:uid="{00000000-0005-0000-0000-0000AA030000}"/>
    <cellStyle name="40% - 强调文字颜色 2 4" xfId="934" xr:uid="{00000000-0005-0000-0000-0000AB030000}"/>
    <cellStyle name="40% - 强调文字颜色 2 5" xfId="935" xr:uid="{00000000-0005-0000-0000-0000AC030000}"/>
    <cellStyle name="40% - 强调文字颜色 2 6" xfId="936" xr:uid="{00000000-0005-0000-0000-0000AD030000}"/>
    <cellStyle name="40% - 强调文字颜色 2 7" xfId="937" xr:uid="{00000000-0005-0000-0000-0000AE030000}"/>
    <cellStyle name="40% - 强调文字颜色 2 8" xfId="938" xr:uid="{00000000-0005-0000-0000-0000AF030000}"/>
    <cellStyle name="40% - 强调文字颜色 2 9" xfId="939" xr:uid="{00000000-0005-0000-0000-0000B0030000}"/>
    <cellStyle name="40% - 强调文字颜色 3 10" xfId="940" xr:uid="{00000000-0005-0000-0000-0000B1030000}"/>
    <cellStyle name="40% - 强调文字颜色 3 11" xfId="941" xr:uid="{00000000-0005-0000-0000-0000B2030000}"/>
    <cellStyle name="40% - 强调文字颜色 3 2" xfId="942" xr:uid="{00000000-0005-0000-0000-0000B3030000}"/>
    <cellStyle name="40% - 强调文字颜色 3 3" xfId="943" xr:uid="{00000000-0005-0000-0000-0000B4030000}"/>
    <cellStyle name="40% - 强调文字颜色 3 4" xfId="944" xr:uid="{00000000-0005-0000-0000-0000B5030000}"/>
    <cellStyle name="40% - 强调文字颜色 3 5" xfId="945" xr:uid="{00000000-0005-0000-0000-0000B6030000}"/>
    <cellStyle name="40% - 强调文字颜色 3 6" xfId="946" xr:uid="{00000000-0005-0000-0000-0000B7030000}"/>
    <cellStyle name="40% - 强调文字颜色 3 7" xfId="947" xr:uid="{00000000-0005-0000-0000-0000B8030000}"/>
    <cellStyle name="40% - 强调文字颜色 3 8" xfId="948" xr:uid="{00000000-0005-0000-0000-0000B9030000}"/>
    <cellStyle name="40% - 强调文字颜色 3 9" xfId="949" xr:uid="{00000000-0005-0000-0000-0000BA030000}"/>
    <cellStyle name="40% - 强调文字颜色 4 10" xfId="950" xr:uid="{00000000-0005-0000-0000-0000BB030000}"/>
    <cellStyle name="40% - 强调文字颜色 4 11" xfId="951" xr:uid="{00000000-0005-0000-0000-0000BC030000}"/>
    <cellStyle name="40% - 强调文字颜色 4 2" xfId="952" xr:uid="{00000000-0005-0000-0000-0000BD030000}"/>
    <cellStyle name="40% - 强调文字颜色 4 3" xfId="953" xr:uid="{00000000-0005-0000-0000-0000BE030000}"/>
    <cellStyle name="40% - 强调文字颜色 4 4" xfId="954" xr:uid="{00000000-0005-0000-0000-0000BF030000}"/>
    <cellStyle name="40% - 强调文字颜色 4 5" xfId="955" xr:uid="{00000000-0005-0000-0000-0000C0030000}"/>
    <cellStyle name="40% - 强调文字颜色 4 6" xfId="956" xr:uid="{00000000-0005-0000-0000-0000C1030000}"/>
    <cellStyle name="40% - 强调文字颜色 4 7" xfId="957" xr:uid="{00000000-0005-0000-0000-0000C2030000}"/>
    <cellStyle name="40% - 强调文字颜色 4 8" xfId="958" xr:uid="{00000000-0005-0000-0000-0000C3030000}"/>
    <cellStyle name="40% - 强调文字颜色 4 9" xfId="959" xr:uid="{00000000-0005-0000-0000-0000C4030000}"/>
    <cellStyle name="40% - 强调文字颜色 5 10" xfId="960" xr:uid="{00000000-0005-0000-0000-0000C5030000}"/>
    <cellStyle name="40% - 强调文字颜色 5 11" xfId="961" xr:uid="{00000000-0005-0000-0000-0000C6030000}"/>
    <cellStyle name="40% - 强调文字颜色 5 2" xfId="962" xr:uid="{00000000-0005-0000-0000-0000C7030000}"/>
    <cellStyle name="40% - 强调文字颜色 5 3" xfId="963" xr:uid="{00000000-0005-0000-0000-0000C8030000}"/>
    <cellStyle name="40% - 强调文字颜色 5 4" xfId="964" xr:uid="{00000000-0005-0000-0000-0000C9030000}"/>
    <cellStyle name="40% - 强调文字颜色 5 5" xfId="965" xr:uid="{00000000-0005-0000-0000-0000CA030000}"/>
    <cellStyle name="40% - 强调文字颜色 5 6" xfId="966" xr:uid="{00000000-0005-0000-0000-0000CB030000}"/>
    <cellStyle name="40% - 强调文字颜色 5 7" xfId="967" xr:uid="{00000000-0005-0000-0000-0000CC030000}"/>
    <cellStyle name="40% - 强调文字颜色 5 8" xfId="968" xr:uid="{00000000-0005-0000-0000-0000CD030000}"/>
    <cellStyle name="40% - 强调文字颜色 5 9" xfId="969" xr:uid="{00000000-0005-0000-0000-0000CE030000}"/>
    <cellStyle name="40% - 强调文字颜色 6 10" xfId="970" xr:uid="{00000000-0005-0000-0000-0000CF030000}"/>
    <cellStyle name="40% - 强调文字颜色 6 11" xfId="971" xr:uid="{00000000-0005-0000-0000-0000D0030000}"/>
    <cellStyle name="40% - 强调文字颜色 6 2" xfId="972" xr:uid="{00000000-0005-0000-0000-0000D1030000}"/>
    <cellStyle name="40% - 强调文字颜色 6 3" xfId="973" xr:uid="{00000000-0005-0000-0000-0000D2030000}"/>
    <cellStyle name="40% - 强调文字颜色 6 4" xfId="974" xr:uid="{00000000-0005-0000-0000-0000D3030000}"/>
    <cellStyle name="40% - 强调文字颜色 6 5" xfId="975" xr:uid="{00000000-0005-0000-0000-0000D4030000}"/>
    <cellStyle name="40% - 强调文字颜色 6 6" xfId="976" xr:uid="{00000000-0005-0000-0000-0000D5030000}"/>
    <cellStyle name="40% - 强调文字颜色 6 7" xfId="977" xr:uid="{00000000-0005-0000-0000-0000D6030000}"/>
    <cellStyle name="40% - 强调文字颜色 6 8" xfId="978" xr:uid="{00000000-0005-0000-0000-0000D7030000}"/>
    <cellStyle name="40% - 强调文字颜色 6 9" xfId="979" xr:uid="{00000000-0005-0000-0000-0000D8030000}"/>
    <cellStyle name="40% - 강조색1 2" xfId="980" xr:uid="{00000000-0005-0000-0000-0000D9030000}"/>
    <cellStyle name="40% - 강조색1 2 2" xfId="981" xr:uid="{00000000-0005-0000-0000-0000DA030000}"/>
    <cellStyle name="40% - 강조색1 3" xfId="982" xr:uid="{00000000-0005-0000-0000-0000DB030000}"/>
    <cellStyle name="40% - 강조색1 4" xfId="983" xr:uid="{00000000-0005-0000-0000-0000DC030000}"/>
    <cellStyle name="40% - 강조색1 5" xfId="984" xr:uid="{00000000-0005-0000-0000-0000DD030000}"/>
    <cellStyle name="40% - 강조색2 2" xfId="985" xr:uid="{00000000-0005-0000-0000-0000DE030000}"/>
    <cellStyle name="40% - 강조색2 2 2" xfId="986" xr:uid="{00000000-0005-0000-0000-0000DF030000}"/>
    <cellStyle name="40% - 강조색2 3" xfId="987" xr:uid="{00000000-0005-0000-0000-0000E0030000}"/>
    <cellStyle name="40% - 강조색2 4" xfId="988" xr:uid="{00000000-0005-0000-0000-0000E1030000}"/>
    <cellStyle name="40% - 강조색3 2" xfId="989" xr:uid="{00000000-0005-0000-0000-0000E2030000}"/>
    <cellStyle name="40% - 강조색3 2 2" xfId="990" xr:uid="{00000000-0005-0000-0000-0000E3030000}"/>
    <cellStyle name="40% - 강조색3 3" xfId="991" xr:uid="{00000000-0005-0000-0000-0000E4030000}"/>
    <cellStyle name="40% - 강조색3 4" xfId="992" xr:uid="{00000000-0005-0000-0000-0000E5030000}"/>
    <cellStyle name="40% - 강조색3 5" xfId="993" xr:uid="{00000000-0005-0000-0000-0000E6030000}"/>
    <cellStyle name="40% - 강조색4 2" xfId="994" xr:uid="{00000000-0005-0000-0000-0000E7030000}"/>
    <cellStyle name="40% - 강조색4 2 2" xfId="995" xr:uid="{00000000-0005-0000-0000-0000E8030000}"/>
    <cellStyle name="40% - 강조색4 3" xfId="996" xr:uid="{00000000-0005-0000-0000-0000E9030000}"/>
    <cellStyle name="40% - 강조색4 4" xfId="997" xr:uid="{00000000-0005-0000-0000-0000EA030000}"/>
    <cellStyle name="40% - 강조색4 5" xfId="998" xr:uid="{00000000-0005-0000-0000-0000EB030000}"/>
    <cellStyle name="40% - 강조색5 2" xfId="999" xr:uid="{00000000-0005-0000-0000-0000EC030000}"/>
    <cellStyle name="40% - 강조색5 2 2" xfId="1000" xr:uid="{00000000-0005-0000-0000-0000ED030000}"/>
    <cellStyle name="40% - 강조색5 3" xfId="1001" xr:uid="{00000000-0005-0000-0000-0000EE030000}"/>
    <cellStyle name="40% - 강조색5 4" xfId="1002" xr:uid="{00000000-0005-0000-0000-0000EF030000}"/>
    <cellStyle name="40% - 강조색5 5" xfId="1003" xr:uid="{00000000-0005-0000-0000-0000F0030000}"/>
    <cellStyle name="40% - 강조색6 2" xfId="1004" xr:uid="{00000000-0005-0000-0000-0000F1030000}"/>
    <cellStyle name="40% - 강조색6 2 2" xfId="1005" xr:uid="{00000000-0005-0000-0000-0000F2030000}"/>
    <cellStyle name="40% - 강조색6 3" xfId="1006" xr:uid="{00000000-0005-0000-0000-0000F3030000}"/>
    <cellStyle name="40% - 강조색6 4" xfId="1007" xr:uid="{00000000-0005-0000-0000-0000F4030000}"/>
    <cellStyle name="40% - 강조색6 5" xfId="1008" xr:uid="{00000000-0005-0000-0000-0000F5030000}"/>
    <cellStyle name="60" xfId="1009" xr:uid="{00000000-0005-0000-0000-0000F6030000}"/>
    <cellStyle name="60% - Accent1" xfId="1010" xr:uid="{00000000-0005-0000-0000-0000F7030000}"/>
    <cellStyle name="60% - Accent1 2" xfId="1011" xr:uid="{00000000-0005-0000-0000-0000F8030000}"/>
    <cellStyle name="60% - Accent1 3" xfId="1012" xr:uid="{00000000-0005-0000-0000-0000F9030000}"/>
    <cellStyle name="60% - Accent1 4" xfId="1013" xr:uid="{00000000-0005-0000-0000-0000FA030000}"/>
    <cellStyle name="60% - Accent1 5" xfId="1014" xr:uid="{00000000-0005-0000-0000-0000FB030000}"/>
    <cellStyle name="60% - Accent1 6" xfId="1015" xr:uid="{00000000-0005-0000-0000-0000FC030000}"/>
    <cellStyle name="60% - Accent1 7" xfId="1016" xr:uid="{00000000-0005-0000-0000-0000FD030000}"/>
    <cellStyle name="60% - Accent1 8" xfId="1017" xr:uid="{00000000-0005-0000-0000-0000FE030000}"/>
    <cellStyle name="60% - Accent1 9" xfId="1018" xr:uid="{00000000-0005-0000-0000-0000FF030000}"/>
    <cellStyle name="60% - Accent2" xfId="1019" xr:uid="{00000000-0005-0000-0000-000000040000}"/>
    <cellStyle name="60% - Accent2 2" xfId="1020" xr:uid="{00000000-0005-0000-0000-000001040000}"/>
    <cellStyle name="60% - Accent2 3" xfId="1021" xr:uid="{00000000-0005-0000-0000-000002040000}"/>
    <cellStyle name="60% - Accent2 4" xfId="1022" xr:uid="{00000000-0005-0000-0000-000003040000}"/>
    <cellStyle name="60% - Accent2 5" xfId="1023" xr:uid="{00000000-0005-0000-0000-000004040000}"/>
    <cellStyle name="60% - Accent2 6" xfId="1024" xr:uid="{00000000-0005-0000-0000-000005040000}"/>
    <cellStyle name="60% - Accent2 7" xfId="1025" xr:uid="{00000000-0005-0000-0000-000006040000}"/>
    <cellStyle name="60% - Accent2 8" xfId="1026" xr:uid="{00000000-0005-0000-0000-000007040000}"/>
    <cellStyle name="60% - Accent2 9" xfId="1027" xr:uid="{00000000-0005-0000-0000-000008040000}"/>
    <cellStyle name="60% - Accent3" xfId="1028" xr:uid="{00000000-0005-0000-0000-000009040000}"/>
    <cellStyle name="60% - Accent3 2" xfId="1029" xr:uid="{00000000-0005-0000-0000-00000A040000}"/>
    <cellStyle name="60% - Accent3 3" xfId="1030" xr:uid="{00000000-0005-0000-0000-00000B040000}"/>
    <cellStyle name="60% - Accent3 4" xfId="1031" xr:uid="{00000000-0005-0000-0000-00000C040000}"/>
    <cellStyle name="60% - Accent3 5" xfId="1032" xr:uid="{00000000-0005-0000-0000-00000D040000}"/>
    <cellStyle name="60% - Accent3 6" xfId="1033" xr:uid="{00000000-0005-0000-0000-00000E040000}"/>
    <cellStyle name="60% - Accent3 7" xfId="1034" xr:uid="{00000000-0005-0000-0000-00000F040000}"/>
    <cellStyle name="60% - Accent3 8" xfId="1035" xr:uid="{00000000-0005-0000-0000-000010040000}"/>
    <cellStyle name="60% - Accent3 9" xfId="1036" xr:uid="{00000000-0005-0000-0000-000011040000}"/>
    <cellStyle name="60% - Accent4" xfId="1037" xr:uid="{00000000-0005-0000-0000-000012040000}"/>
    <cellStyle name="60% - Accent4 2" xfId="1038" xr:uid="{00000000-0005-0000-0000-000013040000}"/>
    <cellStyle name="60% - Accent4 3" xfId="1039" xr:uid="{00000000-0005-0000-0000-000014040000}"/>
    <cellStyle name="60% - Accent4 4" xfId="1040" xr:uid="{00000000-0005-0000-0000-000015040000}"/>
    <cellStyle name="60% - Accent4 5" xfId="1041" xr:uid="{00000000-0005-0000-0000-000016040000}"/>
    <cellStyle name="60% - Accent4 6" xfId="1042" xr:uid="{00000000-0005-0000-0000-000017040000}"/>
    <cellStyle name="60% - Accent4 7" xfId="1043" xr:uid="{00000000-0005-0000-0000-000018040000}"/>
    <cellStyle name="60% - Accent4 8" xfId="1044" xr:uid="{00000000-0005-0000-0000-000019040000}"/>
    <cellStyle name="60% - Accent4 9" xfId="1045" xr:uid="{00000000-0005-0000-0000-00001A040000}"/>
    <cellStyle name="60% - Accent5" xfId="1046" xr:uid="{00000000-0005-0000-0000-00001B040000}"/>
    <cellStyle name="60% - Accent5 2" xfId="1047" xr:uid="{00000000-0005-0000-0000-00001C040000}"/>
    <cellStyle name="60% - Accent5 3" xfId="1048" xr:uid="{00000000-0005-0000-0000-00001D040000}"/>
    <cellStyle name="60% - Accent5 4" xfId="1049" xr:uid="{00000000-0005-0000-0000-00001E040000}"/>
    <cellStyle name="60% - Accent5 5" xfId="1050" xr:uid="{00000000-0005-0000-0000-00001F040000}"/>
    <cellStyle name="60% - Accent5 6" xfId="1051" xr:uid="{00000000-0005-0000-0000-000020040000}"/>
    <cellStyle name="60% - Accent5 7" xfId="1052" xr:uid="{00000000-0005-0000-0000-000021040000}"/>
    <cellStyle name="60% - Accent5 8" xfId="1053" xr:uid="{00000000-0005-0000-0000-000022040000}"/>
    <cellStyle name="60% - Accent5 9" xfId="1054" xr:uid="{00000000-0005-0000-0000-000023040000}"/>
    <cellStyle name="60% - Accent6" xfId="1055" xr:uid="{00000000-0005-0000-0000-000024040000}"/>
    <cellStyle name="60% - Accent6 2" xfId="1056" xr:uid="{00000000-0005-0000-0000-000025040000}"/>
    <cellStyle name="60% - Accent6 3" xfId="1057" xr:uid="{00000000-0005-0000-0000-000026040000}"/>
    <cellStyle name="60% - Accent6 4" xfId="1058" xr:uid="{00000000-0005-0000-0000-000027040000}"/>
    <cellStyle name="60% - Accent6 5" xfId="1059" xr:uid="{00000000-0005-0000-0000-000028040000}"/>
    <cellStyle name="60% - Accent6 6" xfId="1060" xr:uid="{00000000-0005-0000-0000-000029040000}"/>
    <cellStyle name="60% - Accent6 7" xfId="1061" xr:uid="{00000000-0005-0000-0000-00002A040000}"/>
    <cellStyle name="60% - Accent6 8" xfId="1062" xr:uid="{00000000-0005-0000-0000-00002B040000}"/>
    <cellStyle name="60% - Accent6 9" xfId="1063" xr:uid="{00000000-0005-0000-0000-00002C040000}"/>
    <cellStyle name="60% - アクセント 1" xfId="1064" xr:uid="{00000000-0005-0000-0000-00002D040000}"/>
    <cellStyle name="60% - アクセント 2" xfId="1065" xr:uid="{00000000-0005-0000-0000-00002E040000}"/>
    <cellStyle name="60% - アクセント 3" xfId="1066" xr:uid="{00000000-0005-0000-0000-00002F040000}"/>
    <cellStyle name="60% - アクセント 4" xfId="1067" xr:uid="{00000000-0005-0000-0000-000030040000}"/>
    <cellStyle name="60% - アクセント 5" xfId="1068" xr:uid="{00000000-0005-0000-0000-000031040000}"/>
    <cellStyle name="60% - アクセント 6" xfId="1069" xr:uid="{00000000-0005-0000-0000-000032040000}"/>
    <cellStyle name="60% - 强调文字颜色 1 10" xfId="1070" xr:uid="{00000000-0005-0000-0000-000033040000}"/>
    <cellStyle name="60% - 强调文字颜色 1 11" xfId="1071" xr:uid="{00000000-0005-0000-0000-000034040000}"/>
    <cellStyle name="60% - 强调文字颜色 1 2" xfId="1072" xr:uid="{00000000-0005-0000-0000-000035040000}"/>
    <cellStyle name="60% - 强调文字颜色 1 3" xfId="1073" xr:uid="{00000000-0005-0000-0000-000036040000}"/>
    <cellStyle name="60% - 强调文字颜色 1 4" xfId="1074" xr:uid="{00000000-0005-0000-0000-000037040000}"/>
    <cellStyle name="60% - 强调文字颜色 1 5" xfId="1075" xr:uid="{00000000-0005-0000-0000-000038040000}"/>
    <cellStyle name="60% - 强调文字颜色 1 6" xfId="1076" xr:uid="{00000000-0005-0000-0000-000039040000}"/>
    <cellStyle name="60% - 强调文字颜色 1 7" xfId="1077" xr:uid="{00000000-0005-0000-0000-00003A040000}"/>
    <cellStyle name="60% - 强调文字颜色 1 8" xfId="1078" xr:uid="{00000000-0005-0000-0000-00003B040000}"/>
    <cellStyle name="60% - 强调文字颜色 1 9" xfId="1079" xr:uid="{00000000-0005-0000-0000-00003C040000}"/>
    <cellStyle name="60% - 强调文字颜色 2 10" xfId="1080" xr:uid="{00000000-0005-0000-0000-00003D040000}"/>
    <cellStyle name="60% - 强调文字颜色 2 11" xfId="1081" xr:uid="{00000000-0005-0000-0000-00003E040000}"/>
    <cellStyle name="60% - 强调文字颜色 2 2" xfId="1082" xr:uid="{00000000-0005-0000-0000-00003F040000}"/>
    <cellStyle name="60% - 强调文字颜色 2 3" xfId="1083" xr:uid="{00000000-0005-0000-0000-000040040000}"/>
    <cellStyle name="60% - 强调文字颜色 2 4" xfId="1084" xr:uid="{00000000-0005-0000-0000-000041040000}"/>
    <cellStyle name="60% - 强调文字颜色 2 5" xfId="1085" xr:uid="{00000000-0005-0000-0000-000042040000}"/>
    <cellStyle name="60% - 强调文字颜色 2 6" xfId="1086" xr:uid="{00000000-0005-0000-0000-000043040000}"/>
    <cellStyle name="60% - 强调文字颜色 2 7" xfId="1087" xr:uid="{00000000-0005-0000-0000-000044040000}"/>
    <cellStyle name="60% - 强调文字颜色 2 8" xfId="1088" xr:uid="{00000000-0005-0000-0000-000045040000}"/>
    <cellStyle name="60% - 强调文字颜色 2 9" xfId="1089" xr:uid="{00000000-0005-0000-0000-000046040000}"/>
    <cellStyle name="60% - 强调文字颜色 3 10" xfId="1090" xr:uid="{00000000-0005-0000-0000-000047040000}"/>
    <cellStyle name="60% - 强调文字颜色 3 11" xfId="1091" xr:uid="{00000000-0005-0000-0000-000048040000}"/>
    <cellStyle name="60% - 强调文字颜色 3 2" xfId="1092" xr:uid="{00000000-0005-0000-0000-000049040000}"/>
    <cellStyle name="60% - 强调文字颜色 3 3" xfId="1093" xr:uid="{00000000-0005-0000-0000-00004A040000}"/>
    <cellStyle name="60% - 强调文字颜色 3 4" xfId="1094" xr:uid="{00000000-0005-0000-0000-00004B040000}"/>
    <cellStyle name="60% - 强调文字颜色 3 5" xfId="1095" xr:uid="{00000000-0005-0000-0000-00004C040000}"/>
    <cellStyle name="60% - 强调文字颜色 3 6" xfId="1096" xr:uid="{00000000-0005-0000-0000-00004D040000}"/>
    <cellStyle name="60% - 强调文字颜色 3 7" xfId="1097" xr:uid="{00000000-0005-0000-0000-00004E040000}"/>
    <cellStyle name="60% - 强调文字颜色 3 8" xfId="1098" xr:uid="{00000000-0005-0000-0000-00004F040000}"/>
    <cellStyle name="60% - 强调文字颜色 3 9" xfId="1099" xr:uid="{00000000-0005-0000-0000-000050040000}"/>
    <cellStyle name="60% - 强调文字颜色 4 10" xfId="1100" xr:uid="{00000000-0005-0000-0000-000051040000}"/>
    <cellStyle name="60% - 强调文字颜色 4 11" xfId="1101" xr:uid="{00000000-0005-0000-0000-000052040000}"/>
    <cellStyle name="60% - 强调文字颜色 4 2" xfId="1102" xr:uid="{00000000-0005-0000-0000-000053040000}"/>
    <cellStyle name="60% - 强调文字颜色 4 3" xfId="1103" xr:uid="{00000000-0005-0000-0000-000054040000}"/>
    <cellStyle name="60% - 强调文字颜色 4 4" xfId="1104" xr:uid="{00000000-0005-0000-0000-000055040000}"/>
    <cellStyle name="60% - 强调文字颜色 4 5" xfId="1105" xr:uid="{00000000-0005-0000-0000-000056040000}"/>
    <cellStyle name="60% - 强调文字颜色 4 6" xfId="1106" xr:uid="{00000000-0005-0000-0000-000057040000}"/>
    <cellStyle name="60% - 强调文字颜色 4 7" xfId="1107" xr:uid="{00000000-0005-0000-0000-000058040000}"/>
    <cellStyle name="60% - 强调文字颜色 4 8" xfId="1108" xr:uid="{00000000-0005-0000-0000-000059040000}"/>
    <cellStyle name="60% - 强调文字颜色 4 9" xfId="1109" xr:uid="{00000000-0005-0000-0000-00005A040000}"/>
    <cellStyle name="60% - 强调文字颜色 5 10" xfId="1110" xr:uid="{00000000-0005-0000-0000-00005B040000}"/>
    <cellStyle name="60% - 强调文字颜色 5 11" xfId="1111" xr:uid="{00000000-0005-0000-0000-00005C040000}"/>
    <cellStyle name="60% - 强调文字颜色 5 2" xfId="1112" xr:uid="{00000000-0005-0000-0000-00005D040000}"/>
    <cellStyle name="60% - 强调文字颜色 5 3" xfId="1113" xr:uid="{00000000-0005-0000-0000-00005E040000}"/>
    <cellStyle name="60% - 强调文字颜色 5 4" xfId="1114" xr:uid="{00000000-0005-0000-0000-00005F040000}"/>
    <cellStyle name="60% - 强调文字颜色 5 5" xfId="1115" xr:uid="{00000000-0005-0000-0000-000060040000}"/>
    <cellStyle name="60% - 强调文字颜色 5 6" xfId="1116" xr:uid="{00000000-0005-0000-0000-000061040000}"/>
    <cellStyle name="60% - 强调文字颜色 5 7" xfId="1117" xr:uid="{00000000-0005-0000-0000-000062040000}"/>
    <cellStyle name="60% - 强调文字颜色 5 8" xfId="1118" xr:uid="{00000000-0005-0000-0000-000063040000}"/>
    <cellStyle name="60% - 强调文字颜色 5 9" xfId="1119" xr:uid="{00000000-0005-0000-0000-000064040000}"/>
    <cellStyle name="60% - 强调文字颜色 6 10" xfId="1120" xr:uid="{00000000-0005-0000-0000-000065040000}"/>
    <cellStyle name="60% - 强调文字颜色 6 11" xfId="1121" xr:uid="{00000000-0005-0000-0000-000066040000}"/>
    <cellStyle name="60% - 强调文字颜色 6 2" xfId="1122" xr:uid="{00000000-0005-0000-0000-000067040000}"/>
    <cellStyle name="60% - 强调文字颜色 6 3" xfId="1123" xr:uid="{00000000-0005-0000-0000-000068040000}"/>
    <cellStyle name="60% - 强调文字颜色 6 4" xfId="1124" xr:uid="{00000000-0005-0000-0000-000069040000}"/>
    <cellStyle name="60% - 强调文字颜色 6 5" xfId="1125" xr:uid="{00000000-0005-0000-0000-00006A040000}"/>
    <cellStyle name="60% - 强调文字颜色 6 6" xfId="1126" xr:uid="{00000000-0005-0000-0000-00006B040000}"/>
    <cellStyle name="60% - 强调文字颜色 6 7" xfId="1127" xr:uid="{00000000-0005-0000-0000-00006C040000}"/>
    <cellStyle name="60% - 强调文字颜色 6 8" xfId="1128" xr:uid="{00000000-0005-0000-0000-00006D040000}"/>
    <cellStyle name="60% - 强调文字颜色 6 9" xfId="1129" xr:uid="{00000000-0005-0000-0000-00006E040000}"/>
    <cellStyle name="60% - 강조색1 2" xfId="1130" xr:uid="{00000000-0005-0000-0000-00006F040000}"/>
    <cellStyle name="60% - 강조색1 2 2" xfId="1131" xr:uid="{00000000-0005-0000-0000-000070040000}"/>
    <cellStyle name="60% - 강조색1 3" xfId="1132" xr:uid="{00000000-0005-0000-0000-000071040000}"/>
    <cellStyle name="60% - 강조색1 4" xfId="1133" xr:uid="{00000000-0005-0000-0000-000072040000}"/>
    <cellStyle name="60% - 강조색1 5" xfId="1134" xr:uid="{00000000-0005-0000-0000-000073040000}"/>
    <cellStyle name="60% - 강조색2 2" xfId="1135" xr:uid="{00000000-0005-0000-0000-000074040000}"/>
    <cellStyle name="60% - 강조색2 2 2" xfId="1136" xr:uid="{00000000-0005-0000-0000-000075040000}"/>
    <cellStyle name="60% - 강조색2 3" xfId="1137" xr:uid="{00000000-0005-0000-0000-000076040000}"/>
    <cellStyle name="60% - 강조색2 4" xfId="1138" xr:uid="{00000000-0005-0000-0000-000077040000}"/>
    <cellStyle name="60% - 강조색2 5" xfId="1139" xr:uid="{00000000-0005-0000-0000-000078040000}"/>
    <cellStyle name="60% - 강조색3 2" xfId="1140" xr:uid="{00000000-0005-0000-0000-000079040000}"/>
    <cellStyle name="60% - 강조색3 2 2" xfId="1141" xr:uid="{00000000-0005-0000-0000-00007A040000}"/>
    <cellStyle name="60% - 강조색3 3" xfId="1142" xr:uid="{00000000-0005-0000-0000-00007B040000}"/>
    <cellStyle name="60% - 강조색3 4" xfId="1143" xr:uid="{00000000-0005-0000-0000-00007C040000}"/>
    <cellStyle name="60% - 강조색3 5" xfId="1144" xr:uid="{00000000-0005-0000-0000-00007D040000}"/>
    <cellStyle name="60% - 강조색4 2" xfId="1145" xr:uid="{00000000-0005-0000-0000-00007E040000}"/>
    <cellStyle name="60% - 강조색4 2 2" xfId="1146" xr:uid="{00000000-0005-0000-0000-00007F040000}"/>
    <cellStyle name="60% - 강조색4 3" xfId="1147" xr:uid="{00000000-0005-0000-0000-000080040000}"/>
    <cellStyle name="60% - 강조색4 4" xfId="1148" xr:uid="{00000000-0005-0000-0000-000081040000}"/>
    <cellStyle name="60% - 강조색4 5" xfId="1149" xr:uid="{00000000-0005-0000-0000-000082040000}"/>
    <cellStyle name="60% - 강조색5 2" xfId="1150" xr:uid="{00000000-0005-0000-0000-000083040000}"/>
    <cellStyle name="60% - 강조색5 2 2" xfId="1151" xr:uid="{00000000-0005-0000-0000-000084040000}"/>
    <cellStyle name="60% - 강조색5 3" xfId="1152" xr:uid="{00000000-0005-0000-0000-000085040000}"/>
    <cellStyle name="60% - 강조색5 4" xfId="1153" xr:uid="{00000000-0005-0000-0000-000086040000}"/>
    <cellStyle name="60% - 강조색5 5" xfId="1154" xr:uid="{00000000-0005-0000-0000-000087040000}"/>
    <cellStyle name="60% - 강조색6 2" xfId="1155" xr:uid="{00000000-0005-0000-0000-000088040000}"/>
    <cellStyle name="60% - 강조색6 2 2" xfId="1156" xr:uid="{00000000-0005-0000-0000-000089040000}"/>
    <cellStyle name="60% - 강조색6 3" xfId="1157" xr:uid="{00000000-0005-0000-0000-00008A040000}"/>
    <cellStyle name="60% - 강조색6 4" xfId="1158" xr:uid="{00000000-0005-0000-0000-00008B040000}"/>
    <cellStyle name="60% - 강조색6 5" xfId="1159" xr:uid="{00000000-0005-0000-0000-00008C040000}"/>
    <cellStyle name="7" xfId="1160" xr:uid="{00000000-0005-0000-0000-00008D040000}"/>
    <cellStyle name="7_05년1분기실적보고자료" xfId="1161" xr:uid="{00000000-0005-0000-0000-00008E040000}"/>
    <cellStyle name="7_05년1분기실적보고자료_2005년1분기_BSPL_v2" xfId="1162" xr:uid="{00000000-0005-0000-0000-00008F040000}"/>
    <cellStyle name="7_05년1분기실적보고자료_2005년1분기_BSPL_추정_050505" xfId="1163" xr:uid="{00000000-0005-0000-0000-000090040000}"/>
    <cellStyle name="7_2005년1분기_BSPL" xfId="1164" xr:uid="{00000000-0005-0000-0000-000091040000}"/>
    <cellStyle name="7_2005년1분기_BSPL_2005년1분기_BSPL_v2" xfId="1165" xr:uid="{00000000-0005-0000-0000-000092040000}"/>
    <cellStyle name="7_2005년1분기_BSPL_2005년1분기_BSPL_추정_050505" xfId="1166" xr:uid="{00000000-0005-0000-0000-000093040000}"/>
    <cellStyle name="7_DraftFS-LGEI2002(patrick-version)-1" xfId="1167" xr:uid="{00000000-0005-0000-0000-000094040000}"/>
    <cellStyle name="7_DraftFS-LGEI2002(patrick-version)-1_05년1분기실적보고자료" xfId="1168" xr:uid="{00000000-0005-0000-0000-000095040000}"/>
    <cellStyle name="7_DraftFS-LGEI2002(patrick-version)-1_05년1분기실적보고자료_2005년1분기_BSPL_v2" xfId="1169" xr:uid="{00000000-0005-0000-0000-000096040000}"/>
    <cellStyle name="7_DraftFS-LGEI2002(patrick-version)-1_05년1분기실적보고자료_2005년1분기_BSPL_추정_050505" xfId="1170" xr:uid="{00000000-0005-0000-0000-000097040000}"/>
    <cellStyle name="7_DraftFS-LGEI2002(patrick-version)-1_2005년1분기_BSPL" xfId="1171" xr:uid="{00000000-0005-0000-0000-000098040000}"/>
    <cellStyle name="7_DraftFS-LGEI2002(patrick-version)-1_2005년1분기_BSPL_2005년1분기_BSPL_v2" xfId="1172" xr:uid="{00000000-0005-0000-0000-000099040000}"/>
    <cellStyle name="7_DraftFS-LGEI2002(patrick-version)-1_2005년1분기_BSPL_2005년1분기_BSPL_추정_050505" xfId="1173" xr:uid="{00000000-0005-0000-0000-00009A040000}"/>
    <cellStyle name="7_DraftFS-LGEI2002(patrick-version)-1_지분법평가원장" xfId="1174" xr:uid="{00000000-0005-0000-0000-00009B040000}"/>
    <cellStyle name="7_DraftFS-LGEI2002(patrick-version)-1_지분법평가원장_05년1분기_지분법보고자료" xfId="1175" xr:uid="{00000000-0005-0000-0000-00009C040000}"/>
    <cellStyle name="7_DraftFS-LGEI2002(patrick-version)-1_지분법평가원장_05년1분기지분법실적보고자료" xfId="1176" xr:uid="{00000000-0005-0000-0000-00009D040000}"/>
    <cellStyle name="7_DraftFS-LGEI2002(patrick-version)-1_지분법평가원장_2005년1분기_BSPL_v2" xfId="1177" xr:uid="{00000000-0005-0000-0000-00009E040000}"/>
    <cellStyle name="7_DraftFS-LGEI2002(patrick-version)-1_지분법평가원장_2005년1분기_BSPL_추정_050505" xfId="1178" xr:uid="{00000000-0005-0000-0000-00009F040000}"/>
    <cellStyle name="7_매출" xfId="1179" xr:uid="{00000000-0005-0000-0000-0000A0040000}"/>
    <cellStyle name="7_지분법평가원장" xfId="1180" xr:uid="{00000000-0005-0000-0000-0000A1040000}"/>
    <cellStyle name="7_지분법평가원장_05년1분기_지분법보고자료" xfId="1181" xr:uid="{00000000-0005-0000-0000-0000A2040000}"/>
    <cellStyle name="7_지분법평가원장_05년1분기지분법실적보고자료" xfId="1182" xr:uid="{00000000-0005-0000-0000-0000A3040000}"/>
    <cellStyle name="7_지분법평가원장_2005년1분기_BSPL_v2" xfId="1183" xr:uid="{00000000-0005-0000-0000-0000A4040000}"/>
    <cellStyle name="7_지분법평가원장_2005년1분기_BSPL_추정_050505" xfId="1184" xr:uid="{00000000-0005-0000-0000-0000A5040000}"/>
    <cellStyle name="9" xfId="1185" xr:uid="{00000000-0005-0000-0000-0000A6040000}"/>
    <cellStyle name="9_Account Anal_SJ Roh" xfId="1186" xr:uid="{00000000-0005-0000-0000-0000A7040000}"/>
    <cellStyle name="9_Account Anal_SJ Roh_MKTC" xfId="1187" xr:uid="{00000000-0005-0000-0000-0000A8040000}"/>
    <cellStyle name="9_Warranty Reserve 330001 Analysis " xfId="1188" xr:uid="{00000000-0005-0000-0000-0000A9040000}"/>
    <cellStyle name="_x0001_b" xfId="3" xr:uid="{00000000-0005-0000-0000-000008000000}"/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D966"/>
      <rgbColor rgb="FFFFF2CC"/>
      <rgbColor rgb="FFC5E0B3"/>
      <rgbColor rgb="FF800000"/>
      <rgbColor rgb="FFEDEDED"/>
      <rgbColor rgb="FF001B69"/>
      <rgbColor rgb="FFF4B183"/>
      <rgbColor rgb="FF800080"/>
      <rgbColor rgb="FFDEDEDE"/>
      <rgbColor rgb="FFC0C0C0"/>
      <rgbColor rgb="FF808080"/>
      <rgbColor rgb="FF9999FF"/>
      <rgbColor rgb="FFF8CBAD"/>
      <rgbColor rgb="FFFFFFCC"/>
      <rgbColor rgb="FFCCFFFF"/>
      <rgbColor rgb="FF6F0E48"/>
      <rgbColor rgb="FFFF8080"/>
      <rgbColor rgb="FF1067F8"/>
      <rgbColor rgb="FFC3D5F8"/>
      <rgbColor rgb="FF000080"/>
      <rgbColor rgb="FFFF00FF"/>
      <rgbColor rgb="FFFFE699"/>
      <rgbColor rgb="FFDAE3F3"/>
      <rgbColor rgb="FF800080"/>
      <rgbColor rgb="FF800000"/>
      <rgbColor rgb="FFE2F0D9"/>
      <rgbColor rgb="FF0000FF"/>
      <rgbColor rgb="FFBDD7EE"/>
      <rgbColor rgb="FFDEEBF7"/>
      <rgbColor rgb="FFCCFFCC"/>
      <rgbColor rgb="FFFFFF99"/>
      <rgbColor rgb="FF9AD0F3"/>
      <rgbColor rgb="FFFF99CB"/>
      <rgbColor rgb="FFCC99FF"/>
      <rgbColor rgb="FFFFCC99"/>
      <rgbColor rgb="FFC9C9C9"/>
      <rgbColor rgb="FF22BFEA"/>
      <rgbColor rgb="FFA9D18E"/>
      <rgbColor rgb="FFFFC700"/>
      <rgbColor rgb="FFFB890C"/>
      <rgbColor rgb="FFFF6C00"/>
      <rgbColor rgb="FFB4C7E7"/>
      <rgbColor rgb="FF8FAADC"/>
      <rgbColor rgb="FF203864"/>
      <rgbColor rgb="FF9DC3E6"/>
      <rgbColor rgb="FF003300"/>
      <rgbColor rgb="FF333300"/>
      <rgbColor rgb="FFFBE5D6"/>
      <rgbColor rgb="FFDBDBDB"/>
      <rgbColor rgb="FFF2F2F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2904840</xdr:colOff>
      <xdr:row>1</xdr:row>
      <xdr:rowOff>162360</xdr:rowOff>
    </xdr:from>
    <xdr:to>
      <xdr:col>4</xdr:col>
      <xdr:colOff>12240</xdr:colOff>
      <xdr:row>1</xdr:row>
      <xdr:rowOff>526680</xdr:rowOff>
    </xdr:to>
    <xdr:pic>
      <xdr:nvPicPr>
        <xdr:cNvPr id="2" name="그림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0760" y="381600"/>
          <a:ext cx="1197000" cy="3643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5212080</xdr:colOff>
      <xdr:row>1</xdr:row>
      <xdr:rowOff>106560</xdr:rowOff>
    </xdr:from>
    <xdr:to>
      <xdr:col>4</xdr:col>
      <xdr:colOff>5822640</xdr:colOff>
      <xdr:row>1</xdr:row>
      <xdr:rowOff>472680</xdr:rowOff>
    </xdr:to>
    <xdr:pic>
      <xdr:nvPicPr>
        <xdr:cNvPr id="2" name="그림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8920" y="325800"/>
          <a:ext cx="610560" cy="3661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EEBF7"/>
    <pageSetUpPr fitToPage="1"/>
  </sheetPr>
  <dimension ref="A1:N40"/>
  <sheetViews>
    <sheetView showGridLines="0" zoomScaleNormal="100" workbookViewId="0">
      <selection activeCell="D6" sqref="D6"/>
    </sheetView>
  </sheetViews>
  <sheetFormatPr defaultColWidth="9" defaultRowHeight="17.399999999999999"/>
  <cols>
    <col min="1" max="1" width="2.59765625" style="1" customWidth="1"/>
    <col min="2" max="2" width="37.59765625" style="1" customWidth="1"/>
    <col min="3" max="3" width="1.59765625" style="1" customWidth="1"/>
    <col min="4" max="4" width="46" style="1" customWidth="1"/>
    <col min="5" max="5" width="2.59765625" style="1" customWidth="1"/>
    <col min="6" max="6" width="9" style="1" customWidth="1"/>
    <col min="7" max="16384" width="9" style="1"/>
  </cols>
  <sheetData>
    <row r="1" spans="1:14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49.5" customHeight="1">
      <c r="A2" s="2"/>
      <c r="B2" s="115" t="s">
        <v>24</v>
      </c>
      <c r="C2" s="116"/>
      <c r="D2" s="116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9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42" customHeight="1">
      <c r="A4" s="2"/>
      <c r="B4" s="3" t="s">
        <v>25</v>
      </c>
      <c r="C4" s="4"/>
      <c r="D4" s="4" t="s">
        <v>26</v>
      </c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2" customHeight="1">
      <c r="A5" s="2"/>
      <c r="B5" s="3" t="s">
        <v>27</v>
      </c>
      <c r="C5" s="4"/>
      <c r="D5" s="4" t="s">
        <v>28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42" customHeight="1">
      <c r="A6" s="2"/>
      <c r="B6" s="3" t="s">
        <v>29</v>
      </c>
      <c r="C6" s="4"/>
      <c r="D6" s="5" t="s">
        <v>30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42" customHeight="1">
      <c r="A7" s="2"/>
      <c r="B7" s="3" t="s">
        <v>31</v>
      </c>
      <c r="C7" s="4"/>
      <c r="D7" s="4" t="s">
        <v>32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7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7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7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7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7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7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7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7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7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7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7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7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7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7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7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7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7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7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7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7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7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7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7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7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7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7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7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7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7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7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7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7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</sheetData>
  <mergeCells count="1">
    <mergeCell ref="B2:D2"/>
  </mergeCells>
  <phoneticPr fontId="74" type="noConversion"/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0"/>
  <sheetViews>
    <sheetView showGridLines="0" zoomScaleNormal="100" workbookViewId="0">
      <selection activeCell="C3" sqref="C3"/>
    </sheetView>
  </sheetViews>
  <sheetFormatPr defaultColWidth="9" defaultRowHeight="17.399999999999999"/>
  <cols>
    <col min="1" max="1" width="2.59765625" style="1" customWidth="1"/>
    <col min="2" max="2" width="1.59765625" style="1" customWidth="1"/>
    <col min="3" max="3" width="20.59765625" style="1" customWidth="1"/>
    <col min="4" max="4" width="1.59765625" style="1" customWidth="1"/>
    <col min="5" max="5" width="77" style="1" customWidth="1"/>
    <col min="6" max="6" width="2.59765625" style="1" customWidth="1"/>
    <col min="7" max="7" width="9" style="1" customWidth="1"/>
    <col min="8" max="16384" width="9" style="1"/>
  </cols>
  <sheetData>
    <row r="1" spans="1:14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49.5" customHeight="1">
      <c r="A2" s="2"/>
      <c r="B2" s="6"/>
      <c r="C2" s="115" t="s">
        <v>33</v>
      </c>
      <c r="D2" s="116"/>
      <c r="E2" s="116"/>
      <c r="F2" s="2"/>
      <c r="G2" s="2"/>
      <c r="H2" s="2"/>
      <c r="I2" s="2"/>
      <c r="J2" s="2"/>
      <c r="K2" s="2"/>
      <c r="L2" s="2"/>
      <c r="M2" s="2"/>
      <c r="N2" s="2"/>
    </row>
    <row r="3" spans="1:14" ht="219" customHeight="1">
      <c r="A3" s="2"/>
      <c r="B3" s="2"/>
      <c r="C3" s="117" t="s">
        <v>34</v>
      </c>
      <c r="D3" s="118"/>
      <c r="E3" s="118"/>
      <c r="F3" s="2"/>
      <c r="G3" s="2"/>
      <c r="H3" s="2"/>
      <c r="I3" s="2"/>
      <c r="J3" s="2"/>
      <c r="K3" s="2"/>
      <c r="L3" s="2"/>
      <c r="M3" s="2"/>
      <c r="N3" s="2"/>
    </row>
    <row r="4" spans="1:14" ht="3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34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34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34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34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4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34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34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7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7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7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7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7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7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7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7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7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7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7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7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7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7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7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7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7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7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7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7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7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7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7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7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7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7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7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7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</sheetData>
  <mergeCells count="2">
    <mergeCell ref="C2:E2"/>
    <mergeCell ref="C3:E3"/>
  </mergeCells>
  <phoneticPr fontId="74" type="noConversion"/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EEBF7"/>
    <pageSetUpPr fitToPage="1"/>
  </sheetPr>
  <dimension ref="A1:N40"/>
  <sheetViews>
    <sheetView showGridLines="0" zoomScale="85" zoomScaleNormal="85" workbookViewId="0">
      <selection activeCell="G26" sqref="G26"/>
    </sheetView>
  </sheetViews>
  <sheetFormatPr defaultColWidth="9" defaultRowHeight="17.399999999999999"/>
  <cols>
    <col min="1" max="1" width="2.59765625" style="1" customWidth="1"/>
    <col min="2" max="2" width="25.59765625" style="1" customWidth="1"/>
    <col min="3" max="5" width="18.09765625" style="1" customWidth="1"/>
    <col min="6" max="6" width="1.5" style="1" customWidth="1"/>
    <col min="7" max="9" width="20.59765625" style="1" customWidth="1"/>
    <col min="10" max="10" width="9" style="1" customWidth="1"/>
    <col min="11" max="16384" width="9" style="1"/>
  </cols>
  <sheetData>
    <row r="1" spans="1:14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49.5" customHeight="1">
      <c r="A2" s="2"/>
      <c r="B2" s="113" t="s">
        <v>35</v>
      </c>
      <c r="C2" s="114"/>
      <c r="D2" s="114"/>
      <c r="E2" s="114"/>
      <c r="F2" s="114"/>
      <c r="G2" s="114"/>
      <c r="H2" s="114"/>
      <c r="I2" s="114"/>
      <c r="J2" s="2"/>
      <c r="K2" s="2"/>
      <c r="L2" s="2"/>
      <c r="M2" s="2"/>
      <c r="N2" s="2"/>
    </row>
    <row r="3" spans="1:14" ht="34.5" customHeight="1">
      <c r="A3" s="2"/>
      <c r="B3" s="7" t="s">
        <v>1</v>
      </c>
      <c r="C3" s="7" t="s">
        <v>2</v>
      </c>
      <c r="D3" s="7" t="s">
        <v>3</v>
      </c>
      <c r="E3" s="7" t="s">
        <v>4</v>
      </c>
      <c r="F3" s="8"/>
      <c r="G3" s="7" t="s">
        <v>5</v>
      </c>
      <c r="H3" s="7" t="s">
        <v>6</v>
      </c>
      <c r="I3" s="7" t="s">
        <v>7</v>
      </c>
      <c r="J3" s="2"/>
      <c r="K3" s="2"/>
      <c r="L3" s="2"/>
      <c r="M3" s="2"/>
      <c r="N3" s="2"/>
    </row>
    <row r="4" spans="1:14" s="12" customFormat="1" ht="19.5" customHeight="1">
      <c r="A4" s="2"/>
      <c r="B4" s="9"/>
      <c r="C4" s="10"/>
      <c r="D4" s="10"/>
      <c r="E4" s="10"/>
      <c r="F4" s="11"/>
      <c r="G4" s="10"/>
      <c r="H4" s="10"/>
      <c r="I4" s="10" t="s">
        <v>8</v>
      </c>
      <c r="J4" s="2"/>
      <c r="K4" s="2"/>
      <c r="L4" s="2"/>
      <c r="M4" s="2"/>
      <c r="N4" s="2"/>
    </row>
    <row r="5" spans="1:14" ht="30" customHeight="1">
      <c r="A5" s="2"/>
      <c r="B5" s="13" t="s">
        <v>9</v>
      </c>
      <c r="C5" s="14">
        <v>3648211618</v>
      </c>
      <c r="D5" s="14">
        <v>52648538754</v>
      </c>
      <c r="E5" s="15">
        <f>SUM(C5:D5)</f>
        <v>56296750372</v>
      </c>
      <c r="F5" s="16"/>
      <c r="G5" s="17">
        <v>99838669222</v>
      </c>
      <c r="H5" s="17">
        <v>34007602680</v>
      </c>
      <c r="I5" s="18">
        <v>4950929999</v>
      </c>
      <c r="J5" s="2"/>
      <c r="K5" s="2"/>
      <c r="L5" s="2"/>
      <c r="M5" s="2"/>
      <c r="N5" s="2"/>
    </row>
    <row r="6" spans="1:14" ht="30" customHeight="1">
      <c r="A6" s="2"/>
      <c r="B6" s="19" t="s">
        <v>10</v>
      </c>
      <c r="C6" s="20">
        <v>503682091</v>
      </c>
      <c r="D6" s="20">
        <v>438971280</v>
      </c>
      <c r="E6" s="21">
        <f>SUM(C6:D6)</f>
        <v>942653371</v>
      </c>
      <c r="F6" s="16"/>
      <c r="G6" s="22">
        <v>1945760670</v>
      </c>
      <c r="H6" s="22">
        <v>2226905237</v>
      </c>
      <c r="I6" s="23">
        <v>2030286742</v>
      </c>
      <c r="J6" s="2"/>
      <c r="K6" s="2"/>
      <c r="L6" s="2"/>
      <c r="M6" s="2"/>
      <c r="N6" s="2"/>
    </row>
    <row r="7" spans="1:14" ht="30" customHeight="1">
      <c r="A7" s="2"/>
      <c r="B7" s="24" t="s">
        <v>11</v>
      </c>
      <c r="C7" s="25">
        <f>C5-C6</f>
        <v>3144529527</v>
      </c>
      <c r="D7" s="25">
        <f>D5-D6</f>
        <v>52209567474</v>
      </c>
      <c r="E7" s="26">
        <f>SUM(C7:D7)</f>
        <v>55354097001</v>
      </c>
      <c r="F7" s="16"/>
      <c r="G7" s="27">
        <v>97892908552</v>
      </c>
      <c r="H7" s="27">
        <v>31780697443</v>
      </c>
      <c r="I7" s="28">
        <v>2920643257</v>
      </c>
      <c r="J7" s="29"/>
      <c r="K7" s="2"/>
      <c r="L7" s="2"/>
      <c r="M7" s="2"/>
      <c r="N7" s="2"/>
    </row>
    <row r="8" spans="1:14" ht="4.5" customHeight="1">
      <c r="A8" s="2"/>
      <c r="B8" s="30"/>
      <c r="C8" s="31"/>
      <c r="D8" s="31"/>
      <c r="E8" s="32"/>
      <c r="F8" s="31"/>
      <c r="G8" s="31"/>
      <c r="H8" s="31"/>
      <c r="I8" s="2"/>
      <c r="J8" s="2"/>
      <c r="K8" s="2"/>
      <c r="L8" s="2"/>
      <c r="M8" s="2"/>
      <c r="N8" s="2"/>
    </row>
    <row r="9" spans="1:14" ht="30" customHeight="1">
      <c r="A9" s="2"/>
      <c r="B9" s="33" t="s">
        <v>12</v>
      </c>
      <c r="C9" s="34">
        <v>6780265907</v>
      </c>
      <c r="D9" s="34">
        <v>4502585637</v>
      </c>
      <c r="E9" s="35">
        <f>SUM(C9:D9)</f>
        <v>11282851544</v>
      </c>
      <c r="F9" s="36"/>
      <c r="G9" s="37">
        <v>18174546472</v>
      </c>
      <c r="H9" s="37">
        <v>13085469272</v>
      </c>
      <c r="I9" s="38">
        <v>10668645457</v>
      </c>
      <c r="J9" s="2"/>
      <c r="K9" s="2"/>
      <c r="L9" s="2"/>
      <c r="M9" s="2"/>
      <c r="N9" s="2"/>
    </row>
    <row r="10" spans="1:14" ht="30" customHeight="1">
      <c r="A10" s="2"/>
      <c r="B10" s="19" t="s">
        <v>13</v>
      </c>
      <c r="C10" s="20">
        <v>6354281007</v>
      </c>
      <c r="D10" s="20">
        <v>9034683871</v>
      </c>
      <c r="E10" s="21">
        <f>SUM(C10:D10)</f>
        <v>15388964878</v>
      </c>
      <c r="F10" s="36"/>
      <c r="G10" s="22">
        <v>27637029375</v>
      </c>
      <c r="H10" s="22">
        <v>21429086056</v>
      </c>
      <c r="I10" s="23">
        <v>24907287395</v>
      </c>
      <c r="J10" s="2"/>
      <c r="K10" s="2"/>
      <c r="L10" s="2"/>
      <c r="M10" s="2"/>
      <c r="N10" s="2"/>
    </row>
    <row r="11" spans="1:14" ht="30" customHeight="1">
      <c r="A11" s="2"/>
      <c r="B11" s="24" t="s">
        <v>14</v>
      </c>
      <c r="C11" s="25">
        <f>C7-C9-C10</f>
        <v>-9990017387</v>
      </c>
      <c r="D11" s="25">
        <f>D7-D9-D10</f>
        <v>38672297966</v>
      </c>
      <c r="E11" s="26">
        <f>SUM(C11:D11)</f>
        <v>28682280579</v>
      </c>
      <c r="F11" s="39"/>
      <c r="G11" s="27">
        <v>52081332705</v>
      </c>
      <c r="H11" s="27">
        <v>-2733857885</v>
      </c>
      <c r="I11" s="28">
        <v>-32655289595</v>
      </c>
      <c r="J11" s="29"/>
      <c r="K11" s="2"/>
      <c r="L11" s="2"/>
      <c r="M11" s="2"/>
      <c r="N11" s="2"/>
    </row>
    <row r="12" spans="1:14" ht="4.5" customHeight="1">
      <c r="A12" s="2"/>
      <c r="B12" s="30"/>
      <c r="C12" s="40"/>
      <c r="D12" s="40"/>
      <c r="E12" s="41"/>
      <c r="F12" s="40"/>
      <c r="G12" s="40"/>
      <c r="H12" s="40"/>
      <c r="I12" s="2"/>
      <c r="J12" s="2"/>
      <c r="K12" s="2"/>
      <c r="L12" s="2"/>
      <c r="M12" s="2"/>
      <c r="N12" s="2"/>
    </row>
    <row r="13" spans="1:14" ht="30" customHeight="1">
      <c r="A13" s="2"/>
      <c r="B13" s="33" t="s">
        <v>15</v>
      </c>
      <c r="C13" s="42">
        <v>1247682839</v>
      </c>
      <c r="D13" s="42">
        <v>1483368430</v>
      </c>
      <c r="E13" s="43">
        <f t="shared" ref="E13:E18" si="0">SUM(C13:D13)</f>
        <v>2731051269</v>
      </c>
      <c r="F13" s="36"/>
      <c r="G13" s="44">
        <v>4134771117</v>
      </c>
      <c r="H13" s="44">
        <v>4008547145</v>
      </c>
      <c r="I13" s="45">
        <v>4763689262</v>
      </c>
      <c r="J13" s="2"/>
      <c r="K13" s="2"/>
      <c r="L13" s="2"/>
      <c r="M13" s="2"/>
      <c r="N13" s="2"/>
    </row>
    <row r="14" spans="1:14" ht="30" customHeight="1">
      <c r="A14" s="2"/>
      <c r="B14" s="19" t="s">
        <v>16</v>
      </c>
      <c r="C14" s="20">
        <v>657894381</v>
      </c>
      <c r="D14" s="20">
        <v>2028108750</v>
      </c>
      <c r="E14" s="20">
        <f t="shared" si="0"/>
        <v>2686003131</v>
      </c>
      <c r="F14" s="46"/>
      <c r="G14" s="22">
        <v>2268237349</v>
      </c>
      <c r="H14" s="22">
        <v>4175066912</v>
      </c>
      <c r="I14" s="23">
        <v>4889278096</v>
      </c>
      <c r="J14" s="2"/>
      <c r="K14" s="2"/>
      <c r="L14" s="2"/>
      <c r="M14" s="2"/>
      <c r="N14" s="2"/>
    </row>
    <row r="15" spans="1:14" ht="30" customHeight="1">
      <c r="A15" s="2"/>
      <c r="B15" s="19" t="s">
        <v>17</v>
      </c>
      <c r="C15" s="20">
        <v>0</v>
      </c>
      <c r="D15" s="20">
        <v>0</v>
      </c>
      <c r="E15" s="20">
        <f t="shared" si="0"/>
        <v>0</v>
      </c>
      <c r="F15" s="47"/>
      <c r="G15" s="22">
        <v>0</v>
      </c>
      <c r="H15" s="22">
        <v>0</v>
      </c>
      <c r="I15" s="23">
        <v>0</v>
      </c>
      <c r="J15" s="2"/>
      <c r="K15" s="2"/>
      <c r="L15" s="2"/>
      <c r="M15" s="2"/>
      <c r="N15" s="2"/>
    </row>
    <row r="16" spans="1:14" ht="30" customHeight="1">
      <c r="A16" s="2"/>
      <c r="B16" s="19" t="s">
        <v>18</v>
      </c>
      <c r="C16" s="20">
        <v>4502075641</v>
      </c>
      <c r="D16" s="20">
        <v>2951223534</v>
      </c>
      <c r="E16" s="20">
        <f t="shared" si="0"/>
        <v>7453299175</v>
      </c>
      <c r="F16" s="46"/>
      <c r="G16" s="22">
        <v>1090108505</v>
      </c>
      <c r="H16" s="22">
        <v>1934808271</v>
      </c>
      <c r="I16" s="23">
        <v>637222132</v>
      </c>
      <c r="J16" s="2"/>
      <c r="K16" s="2"/>
      <c r="L16" s="2"/>
      <c r="M16" s="2"/>
      <c r="N16" s="2"/>
    </row>
    <row r="17" spans="1:14" ht="30" customHeight="1">
      <c r="A17" s="2"/>
      <c r="B17" s="19" t="s">
        <v>19</v>
      </c>
      <c r="C17" s="48">
        <v>46815902</v>
      </c>
      <c r="D17" s="48">
        <v>304995495</v>
      </c>
      <c r="E17" s="48">
        <f t="shared" si="0"/>
        <v>351811397</v>
      </c>
      <c r="F17" s="16"/>
      <c r="G17" s="49">
        <v>2250618585</v>
      </c>
      <c r="H17" s="49">
        <v>152429575</v>
      </c>
      <c r="I17" s="50">
        <v>139882100</v>
      </c>
      <c r="J17" s="2"/>
      <c r="K17" s="2"/>
      <c r="L17" s="2"/>
      <c r="M17" s="2"/>
      <c r="N17" s="2"/>
    </row>
    <row r="18" spans="1:14" ht="30" customHeight="1">
      <c r="A18" s="2"/>
      <c r="B18" s="51" t="s">
        <v>20</v>
      </c>
      <c r="C18" s="52">
        <v>-4944969190</v>
      </c>
      <c r="D18" s="52">
        <v>40773785685</v>
      </c>
      <c r="E18" s="53">
        <f t="shared" si="0"/>
        <v>35828816495</v>
      </c>
      <c r="F18" s="16"/>
      <c r="G18" s="54">
        <v>52787356393</v>
      </c>
      <c r="H18" s="54">
        <v>-1117998956</v>
      </c>
      <c r="I18" s="55">
        <v>-32283538397</v>
      </c>
      <c r="J18" s="29"/>
      <c r="K18" s="2"/>
      <c r="L18" s="2"/>
      <c r="M18" s="2"/>
      <c r="N18" s="2"/>
    </row>
    <row r="19" spans="1:14" ht="4.5" customHeight="1">
      <c r="A19" s="2"/>
      <c r="B19" s="56"/>
      <c r="C19" s="57"/>
      <c r="D19" s="57"/>
      <c r="E19" s="41"/>
      <c r="F19" s="57"/>
      <c r="G19" s="57"/>
      <c r="H19" s="57"/>
      <c r="I19" s="2"/>
      <c r="J19" s="2"/>
      <c r="K19" s="2"/>
      <c r="L19" s="2"/>
      <c r="M19" s="2"/>
      <c r="N19" s="2"/>
    </row>
    <row r="20" spans="1:14" ht="30" customHeight="1">
      <c r="A20" s="2"/>
      <c r="B20" s="19" t="s">
        <v>21</v>
      </c>
      <c r="C20" s="42">
        <v>45995768</v>
      </c>
      <c r="D20" s="42">
        <v>18996862</v>
      </c>
      <c r="E20" s="43">
        <f>SUM(C20:D20)</f>
        <v>64992630</v>
      </c>
      <c r="F20" s="39"/>
      <c r="G20" s="44">
        <v>-1609519263</v>
      </c>
      <c r="H20" s="44">
        <v>471924804</v>
      </c>
      <c r="I20" s="45">
        <v>-3793757739</v>
      </c>
      <c r="J20" s="2"/>
      <c r="K20" s="2"/>
      <c r="L20" s="2"/>
      <c r="M20" s="2"/>
      <c r="N20" s="2"/>
    </row>
    <row r="21" spans="1:14" ht="30" customHeight="1">
      <c r="A21" s="2"/>
      <c r="B21" s="24" t="s">
        <v>22</v>
      </c>
      <c r="C21" s="58">
        <v>-4990964958</v>
      </c>
      <c r="D21" s="58">
        <v>40754788823</v>
      </c>
      <c r="E21" s="59">
        <f>SUM(C21:D21)</f>
        <v>35763823865</v>
      </c>
      <c r="F21" s="36"/>
      <c r="G21" s="60">
        <v>54396875656</v>
      </c>
      <c r="H21" s="60">
        <v>-1589923760</v>
      </c>
      <c r="I21" s="61">
        <v>-28489780658</v>
      </c>
      <c r="J21" s="29"/>
      <c r="K21" s="2"/>
      <c r="L21" s="2"/>
      <c r="M21" s="2"/>
      <c r="N21" s="2"/>
    </row>
    <row r="22" spans="1:14" ht="17.25" customHeight="1">
      <c r="A22" s="2"/>
      <c r="B22" s="2" t="s">
        <v>23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7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7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7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7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7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7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7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7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7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7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7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7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7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7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7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7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7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</sheetData>
  <mergeCells count="1">
    <mergeCell ref="B2:I2"/>
  </mergeCells>
  <phoneticPr fontId="74" type="noConversion"/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EEBF7"/>
    <pageSetUpPr fitToPage="1"/>
  </sheetPr>
  <dimension ref="A1:N40"/>
  <sheetViews>
    <sheetView showGridLines="0" zoomScale="85" zoomScaleNormal="85" workbookViewId="0">
      <selection activeCell="B10" sqref="B10"/>
    </sheetView>
  </sheetViews>
  <sheetFormatPr defaultColWidth="9" defaultRowHeight="17.399999999999999"/>
  <cols>
    <col min="1" max="1" width="2.59765625" style="1" customWidth="1"/>
    <col min="2" max="2" width="28.796875" style="1" customWidth="1"/>
    <col min="3" max="5" width="20.59765625" style="1" customWidth="1"/>
    <col min="6" max="6" width="1.5" style="1" customWidth="1"/>
    <col min="7" max="9" width="20.59765625" style="1" customWidth="1"/>
    <col min="10" max="10" width="9" style="1" customWidth="1"/>
    <col min="11" max="16384" width="9" style="1"/>
  </cols>
  <sheetData>
    <row r="1" spans="1:14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49.5" customHeight="1">
      <c r="A2" s="2"/>
      <c r="B2" s="113" t="s">
        <v>0</v>
      </c>
      <c r="C2" s="114"/>
      <c r="D2" s="114"/>
      <c r="E2" s="114"/>
      <c r="F2" s="114"/>
      <c r="G2" s="114"/>
      <c r="H2" s="114"/>
      <c r="I2" s="114"/>
      <c r="J2" s="2"/>
      <c r="K2" s="2"/>
      <c r="L2" s="2"/>
      <c r="M2" s="2"/>
      <c r="N2" s="2"/>
    </row>
    <row r="3" spans="1:14" ht="19.5" customHeight="1">
      <c r="A3" s="2"/>
      <c r="B3" s="7" t="s">
        <v>1</v>
      </c>
      <c r="C3" s="7" t="s">
        <v>2</v>
      </c>
      <c r="D3" s="7" t="s">
        <v>3</v>
      </c>
      <c r="E3" s="7" t="s">
        <v>4</v>
      </c>
      <c r="F3" s="7"/>
      <c r="G3" s="7" t="s">
        <v>5</v>
      </c>
      <c r="H3" s="7" t="s">
        <v>6</v>
      </c>
      <c r="I3" s="7" t="s">
        <v>7</v>
      </c>
      <c r="J3" s="2"/>
      <c r="K3" s="2"/>
      <c r="L3" s="2"/>
      <c r="M3" s="2"/>
      <c r="N3" s="2"/>
    </row>
    <row r="4" spans="1:14" s="12" customFormat="1" ht="19.5" customHeight="1">
      <c r="A4" s="2"/>
      <c r="B4" s="9"/>
      <c r="C4" s="10"/>
      <c r="D4" s="10"/>
      <c r="E4" s="10"/>
      <c r="F4" s="11"/>
      <c r="G4" s="10"/>
      <c r="H4" s="10"/>
      <c r="I4" s="10" t="s">
        <v>8</v>
      </c>
      <c r="J4" s="2"/>
      <c r="K4" s="2"/>
      <c r="L4" s="2"/>
      <c r="M4" s="2"/>
      <c r="N4" s="2"/>
    </row>
    <row r="5" spans="1:14" ht="30" customHeight="1">
      <c r="A5" s="2"/>
      <c r="B5" s="13" t="s">
        <v>9</v>
      </c>
      <c r="C5" s="14">
        <v>2482244616</v>
      </c>
      <c r="D5" s="14">
        <v>43941809956</v>
      </c>
      <c r="E5" s="15">
        <f>SUM(C5:D5)</f>
        <v>46424054572</v>
      </c>
      <c r="F5" s="16"/>
      <c r="G5" s="17">
        <v>75518667400</v>
      </c>
      <c r="H5" s="17">
        <v>18826295227</v>
      </c>
      <c r="I5" s="18">
        <v>4303284768</v>
      </c>
      <c r="J5" s="2"/>
      <c r="K5" s="2"/>
      <c r="L5" s="2"/>
      <c r="M5" s="2"/>
      <c r="N5" s="2"/>
    </row>
    <row r="6" spans="1:14" ht="30" customHeight="1">
      <c r="A6" s="2"/>
      <c r="B6" s="19" t="s">
        <v>10</v>
      </c>
      <c r="C6" s="20">
        <v>503682091</v>
      </c>
      <c r="D6" s="20">
        <v>9833971280</v>
      </c>
      <c r="E6" s="21">
        <f>SUM(C6:D6)</f>
        <v>10337653371</v>
      </c>
      <c r="F6" s="16"/>
      <c r="G6" s="22">
        <v>1945760670</v>
      </c>
      <c r="H6" s="22">
        <v>2226905237</v>
      </c>
      <c r="I6" s="23">
        <v>2030286742</v>
      </c>
      <c r="J6" s="2"/>
      <c r="K6" s="2"/>
      <c r="L6" s="2"/>
      <c r="M6" s="2"/>
      <c r="N6" s="2"/>
    </row>
    <row r="7" spans="1:14" ht="30" customHeight="1">
      <c r="A7" s="2"/>
      <c r="B7" s="24" t="s">
        <v>11</v>
      </c>
      <c r="C7" s="25">
        <f>C5-C6</f>
        <v>1978562525</v>
      </c>
      <c r="D7" s="25">
        <f>D5-D6</f>
        <v>34107838676</v>
      </c>
      <c r="E7" s="26">
        <f>SUM(C7:D7)</f>
        <v>36086401201</v>
      </c>
      <c r="F7" s="16"/>
      <c r="G7" s="27">
        <v>73572906730</v>
      </c>
      <c r="H7" s="27">
        <v>16599389990</v>
      </c>
      <c r="I7" s="28">
        <v>2272998026</v>
      </c>
      <c r="J7" s="29"/>
      <c r="K7" s="2"/>
      <c r="L7" s="2"/>
      <c r="M7" s="2"/>
      <c r="N7" s="2"/>
    </row>
    <row r="8" spans="1:14" ht="4.5" customHeight="1">
      <c r="A8" s="2"/>
      <c r="B8" s="30"/>
      <c r="C8" s="40"/>
      <c r="D8" s="40"/>
      <c r="E8" s="41"/>
      <c r="F8" s="40"/>
      <c r="G8" s="40"/>
      <c r="H8" s="40"/>
      <c r="I8" s="2"/>
      <c r="J8" s="2"/>
      <c r="K8" s="2"/>
      <c r="L8" s="2"/>
      <c r="M8" s="2"/>
      <c r="N8" s="2"/>
    </row>
    <row r="9" spans="1:14" ht="30" customHeight="1">
      <c r="A9" s="2"/>
      <c r="B9" s="33" t="s">
        <v>12</v>
      </c>
      <c r="C9" s="34">
        <v>4252447336</v>
      </c>
      <c r="D9" s="34">
        <v>2988838200</v>
      </c>
      <c r="E9" s="35">
        <f>SUM(C9:D9)</f>
        <v>7241285536</v>
      </c>
      <c r="F9" s="36"/>
      <c r="G9" s="37">
        <v>9783010429</v>
      </c>
      <c r="H9" s="37">
        <v>5085324198</v>
      </c>
      <c r="I9" s="38">
        <v>5227781430</v>
      </c>
      <c r="J9" s="2"/>
      <c r="K9" s="2"/>
      <c r="L9" s="2"/>
      <c r="M9" s="2"/>
      <c r="N9" s="2"/>
    </row>
    <row r="10" spans="1:14" ht="30" customHeight="1">
      <c r="A10" s="2"/>
      <c r="B10" s="19" t="s">
        <v>13</v>
      </c>
      <c r="C10" s="20">
        <v>2603641365</v>
      </c>
      <c r="D10" s="20">
        <v>4205049230</v>
      </c>
      <c r="E10" s="21">
        <f>SUM(C10:D10)</f>
        <v>6808690595</v>
      </c>
      <c r="F10" s="36"/>
      <c r="G10" s="22">
        <v>15888803821</v>
      </c>
      <c r="H10" s="22">
        <v>9546689719</v>
      </c>
      <c r="I10" s="23">
        <v>16059668781</v>
      </c>
      <c r="J10" s="2"/>
      <c r="K10" s="2"/>
      <c r="L10" s="2"/>
      <c r="M10" s="2"/>
      <c r="N10" s="2"/>
    </row>
    <row r="11" spans="1:14" ht="30" customHeight="1">
      <c r="A11" s="2"/>
      <c r="B11" s="24" t="s">
        <v>14</v>
      </c>
      <c r="C11" s="25">
        <v>-4877526176</v>
      </c>
      <c r="D11" s="25">
        <v>26913951246</v>
      </c>
      <c r="E11" s="26">
        <f>SUM(C11:D11)</f>
        <v>22036425070</v>
      </c>
      <c r="F11" s="39"/>
      <c r="G11" s="27">
        <v>47901092480</v>
      </c>
      <c r="H11" s="27">
        <v>1967376073</v>
      </c>
      <c r="I11" s="28">
        <v>-19014452185</v>
      </c>
      <c r="J11" s="29"/>
      <c r="K11" s="2"/>
      <c r="L11" s="2"/>
      <c r="M11" s="2"/>
      <c r="N11" s="2"/>
    </row>
    <row r="12" spans="1:14" ht="4.5" customHeight="1">
      <c r="A12" s="2"/>
      <c r="B12" s="30"/>
      <c r="C12" s="40"/>
      <c r="D12" s="40"/>
      <c r="E12" s="41"/>
      <c r="F12" s="40"/>
      <c r="G12" s="40"/>
      <c r="H12" s="40"/>
      <c r="I12" s="2"/>
      <c r="J12" s="2"/>
      <c r="K12" s="2"/>
      <c r="L12" s="2"/>
      <c r="M12" s="2"/>
      <c r="N12" s="2"/>
    </row>
    <row r="13" spans="1:14" ht="30" customHeight="1">
      <c r="A13" s="2"/>
      <c r="B13" s="33" t="s">
        <v>15</v>
      </c>
      <c r="C13" s="42">
        <v>1159105126</v>
      </c>
      <c r="D13" s="42">
        <v>1341780234</v>
      </c>
      <c r="E13" s="43">
        <f t="shared" ref="E13:E18" si="0">SUM(C13:D13)</f>
        <v>2500885360</v>
      </c>
      <c r="F13" s="36"/>
      <c r="G13" s="44">
        <v>3306372055</v>
      </c>
      <c r="H13" s="44">
        <v>3621772885</v>
      </c>
      <c r="I13" s="45">
        <v>4646989524</v>
      </c>
      <c r="J13" s="2"/>
      <c r="K13" s="2"/>
      <c r="L13" s="2"/>
      <c r="M13" s="2"/>
      <c r="N13" s="2"/>
    </row>
    <row r="14" spans="1:14" ht="30" customHeight="1">
      <c r="A14" s="2"/>
      <c r="B14" s="19" t="s">
        <v>16</v>
      </c>
      <c r="C14" s="20">
        <v>47614217</v>
      </c>
      <c r="D14" s="20">
        <v>45119171</v>
      </c>
      <c r="E14" s="20">
        <f t="shared" si="0"/>
        <v>92733388</v>
      </c>
      <c r="F14" s="46"/>
      <c r="G14" s="22">
        <v>231794664</v>
      </c>
      <c r="H14" s="22">
        <v>261064923</v>
      </c>
      <c r="I14" s="23">
        <v>302187454</v>
      </c>
      <c r="J14" s="2"/>
      <c r="K14" s="2"/>
      <c r="L14" s="2"/>
      <c r="M14" s="2"/>
      <c r="N14" s="2"/>
    </row>
    <row r="15" spans="1:14" ht="30" customHeight="1">
      <c r="A15" s="2"/>
      <c r="B15" s="19" t="s">
        <v>17</v>
      </c>
      <c r="C15" s="20">
        <v>0</v>
      </c>
      <c r="D15" s="20">
        <v>0</v>
      </c>
      <c r="E15" s="20">
        <f t="shared" si="0"/>
        <v>0</v>
      </c>
      <c r="F15" s="47"/>
      <c r="G15" s="22">
        <v>0</v>
      </c>
      <c r="H15" s="22">
        <v>0</v>
      </c>
      <c r="I15" s="23">
        <v>0</v>
      </c>
      <c r="J15" s="2"/>
      <c r="K15" s="2"/>
      <c r="L15" s="2"/>
      <c r="M15" s="2"/>
      <c r="N15" s="2"/>
    </row>
    <row r="16" spans="1:14" ht="30" customHeight="1">
      <c r="A16" s="2"/>
      <c r="B16" s="19" t="s">
        <v>18</v>
      </c>
      <c r="C16" s="20">
        <v>4405855654</v>
      </c>
      <c r="D16" s="20">
        <v>2820071701</v>
      </c>
      <c r="E16" s="20">
        <f t="shared" si="0"/>
        <v>7225927355</v>
      </c>
      <c r="F16" s="46"/>
      <c r="G16" s="22">
        <v>726725606</v>
      </c>
      <c r="H16" s="22">
        <v>10291309311</v>
      </c>
      <c r="I16" s="23">
        <v>328804660</v>
      </c>
      <c r="J16" s="2"/>
      <c r="K16" s="2"/>
      <c r="L16" s="2"/>
      <c r="M16" s="2"/>
      <c r="N16" s="2"/>
    </row>
    <row r="17" spans="1:14" ht="30" customHeight="1">
      <c r="A17" s="2"/>
      <c r="B17" s="19" t="s">
        <v>19</v>
      </c>
      <c r="C17" s="48">
        <v>46495032</v>
      </c>
      <c r="D17" s="48">
        <v>331010806</v>
      </c>
      <c r="E17" s="48">
        <f t="shared" si="0"/>
        <v>377505838</v>
      </c>
      <c r="F17" s="16"/>
      <c r="G17" s="49">
        <v>2366182156</v>
      </c>
      <c r="H17" s="49">
        <v>182777477</v>
      </c>
      <c r="I17" s="50">
        <v>466401826</v>
      </c>
      <c r="J17" s="2"/>
      <c r="K17" s="2"/>
      <c r="L17" s="2"/>
      <c r="M17" s="2"/>
      <c r="N17" s="2"/>
    </row>
    <row r="18" spans="1:14" ht="30" customHeight="1">
      <c r="A18" s="2"/>
      <c r="B18" s="51" t="s">
        <v>20</v>
      </c>
      <c r="C18" s="52">
        <v>593325355</v>
      </c>
      <c r="D18" s="52">
        <v>30699673204</v>
      </c>
      <c r="E18" s="62">
        <f t="shared" si="0"/>
        <v>31292998559</v>
      </c>
      <c r="F18" s="16"/>
      <c r="G18" s="54">
        <v>49336213321</v>
      </c>
      <c r="H18" s="54">
        <v>15436615869</v>
      </c>
      <c r="I18" s="55">
        <v>-14807247281</v>
      </c>
      <c r="J18" s="29"/>
      <c r="K18" s="2"/>
      <c r="L18" s="2"/>
      <c r="M18" s="2"/>
      <c r="N18" s="2"/>
    </row>
    <row r="19" spans="1:14" ht="4.5" customHeight="1">
      <c r="A19" s="2"/>
      <c r="B19" s="56"/>
      <c r="C19" s="57"/>
      <c r="D19" s="57"/>
      <c r="E19" s="41"/>
      <c r="F19" s="40"/>
      <c r="G19" s="57"/>
      <c r="H19" s="57"/>
      <c r="I19" s="2"/>
      <c r="J19" s="2"/>
      <c r="K19" s="2"/>
      <c r="L19" s="2"/>
      <c r="M19" s="2"/>
      <c r="N19" s="2"/>
    </row>
    <row r="20" spans="1:14" ht="30" customHeight="1">
      <c r="A20" s="2"/>
      <c r="B20" s="19" t="s">
        <v>21</v>
      </c>
      <c r="C20" s="42">
        <v>0</v>
      </c>
      <c r="D20" s="42">
        <v>0</v>
      </c>
      <c r="E20" s="43">
        <f>SUM(C20:D20)</f>
        <v>0</v>
      </c>
      <c r="F20" s="39"/>
      <c r="G20" s="44">
        <v>0</v>
      </c>
      <c r="H20" s="44">
        <v>0</v>
      </c>
      <c r="I20" s="45">
        <v>0</v>
      </c>
      <c r="J20" s="2"/>
      <c r="K20" s="2"/>
      <c r="L20" s="2"/>
      <c r="M20" s="2"/>
      <c r="N20" s="2"/>
    </row>
    <row r="21" spans="1:14" ht="30" customHeight="1">
      <c r="A21" s="2"/>
      <c r="B21" s="24" t="s">
        <v>22</v>
      </c>
      <c r="C21" s="58">
        <v>593325355</v>
      </c>
      <c r="D21" s="58">
        <v>30699673204</v>
      </c>
      <c r="E21" s="59">
        <f>SUM(C21:D21)</f>
        <v>31292998559</v>
      </c>
      <c r="F21" s="36"/>
      <c r="G21" s="60">
        <v>49336213321</v>
      </c>
      <c r="H21" s="60">
        <v>15436615869</v>
      </c>
      <c r="I21" s="61">
        <v>-14807247281</v>
      </c>
      <c r="J21" s="29"/>
      <c r="K21" s="2"/>
      <c r="L21" s="2"/>
      <c r="M21" s="2"/>
      <c r="N21" s="2"/>
    </row>
    <row r="22" spans="1:14" ht="17.25" customHeight="1">
      <c r="A22" s="2"/>
      <c r="B22" s="2" t="s">
        <v>23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7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7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7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7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7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7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7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7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7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7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7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7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7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7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7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7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7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</sheetData>
  <mergeCells count="1">
    <mergeCell ref="B2:I2"/>
  </mergeCells>
  <phoneticPr fontId="74" type="noConversion"/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EEBF7"/>
    <pageSetUpPr fitToPage="1"/>
  </sheetPr>
  <dimension ref="A1:N40"/>
  <sheetViews>
    <sheetView showGridLines="0" topLeftCell="A2" zoomScale="85" zoomScaleNormal="85" workbookViewId="0">
      <selection activeCell="F10" sqref="F10"/>
    </sheetView>
  </sheetViews>
  <sheetFormatPr defaultColWidth="9" defaultRowHeight="17.399999999999999"/>
  <cols>
    <col min="1" max="1" width="2.59765625" style="1" customWidth="1"/>
    <col min="2" max="4" width="25.59765625" style="1" customWidth="1"/>
    <col min="5" max="5" width="1.59765625" style="1" customWidth="1"/>
    <col min="6" max="8" width="20.59765625" style="1" customWidth="1"/>
    <col min="9" max="9" width="9" style="1" customWidth="1"/>
    <col min="10" max="16384" width="9" style="1"/>
  </cols>
  <sheetData>
    <row r="1" spans="1:14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49.5" customHeight="1">
      <c r="A2" s="2"/>
      <c r="B2" s="113" t="s">
        <v>36</v>
      </c>
      <c r="C2" s="114"/>
      <c r="D2" s="114"/>
      <c r="E2" s="114"/>
      <c r="F2" s="114"/>
      <c r="G2" s="114"/>
      <c r="H2" s="114"/>
      <c r="I2" s="2"/>
      <c r="J2" s="2"/>
      <c r="K2" s="2"/>
      <c r="L2" s="2"/>
      <c r="M2" s="2"/>
      <c r="N2" s="2"/>
    </row>
    <row r="3" spans="1:14" ht="19.5" customHeight="1">
      <c r="A3" s="2"/>
      <c r="B3" s="7"/>
      <c r="C3" s="7" t="s">
        <v>2</v>
      </c>
      <c r="D3" s="7" t="s">
        <v>3</v>
      </c>
      <c r="E3" s="8"/>
      <c r="F3" s="7" t="s">
        <v>5</v>
      </c>
      <c r="G3" s="7" t="s">
        <v>6</v>
      </c>
      <c r="H3" s="7" t="s">
        <v>7</v>
      </c>
      <c r="I3" s="2"/>
      <c r="J3" s="2"/>
      <c r="K3" s="2"/>
      <c r="L3" s="2"/>
      <c r="M3" s="2"/>
      <c r="N3" s="2"/>
    </row>
    <row r="4" spans="1:14" s="66" customFormat="1" ht="38.25" customHeight="1">
      <c r="A4" s="2"/>
      <c r="B4" s="63" t="s">
        <v>37</v>
      </c>
      <c r="C4" s="63"/>
      <c r="D4" s="63"/>
      <c r="E4" s="64"/>
      <c r="F4" s="65"/>
      <c r="G4" s="65"/>
      <c r="H4" s="10" t="s">
        <v>8</v>
      </c>
      <c r="I4" s="2"/>
      <c r="J4" s="2"/>
      <c r="K4" s="2"/>
      <c r="L4" s="2"/>
      <c r="M4" s="2"/>
      <c r="N4" s="2"/>
    </row>
    <row r="5" spans="1:14" s="66" customFormat="1" ht="30" customHeight="1">
      <c r="A5" s="2"/>
      <c r="B5" s="67" t="s">
        <v>38</v>
      </c>
      <c r="C5" s="68">
        <f>13131267444+145371290559</f>
        <v>158502558003</v>
      </c>
      <c r="D5" s="68">
        <f>32390164476+178277050243</f>
        <v>210667214719</v>
      </c>
      <c r="E5" s="69"/>
      <c r="F5" s="70">
        <f>15192017092+92895195996</f>
        <v>108087213088</v>
      </c>
      <c r="G5" s="70">
        <v>102727822941</v>
      </c>
      <c r="H5" s="70">
        <v>97480595872</v>
      </c>
      <c r="I5" s="2"/>
      <c r="J5" s="2"/>
      <c r="K5" s="2"/>
      <c r="L5" s="2"/>
      <c r="M5" s="2"/>
      <c r="N5" s="2"/>
    </row>
    <row r="6" spans="1:14" s="66" customFormat="1" ht="30" customHeight="1">
      <c r="A6" s="2"/>
      <c r="B6" s="71" t="s">
        <v>39</v>
      </c>
      <c r="C6" s="72">
        <v>222344070241</v>
      </c>
      <c r="D6" s="72">
        <v>267180484124</v>
      </c>
      <c r="E6" s="73"/>
      <c r="F6" s="74">
        <v>229853200876</v>
      </c>
      <c r="G6" s="74">
        <v>170778209860</v>
      </c>
      <c r="H6" s="74">
        <v>132578400082</v>
      </c>
      <c r="I6" s="2"/>
      <c r="J6" s="2"/>
      <c r="K6" s="2"/>
      <c r="L6" s="2"/>
      <c r="M6" s="2"/>
      <c r="N6" s="2"/>
    </row>
    <row r="7" spans="1:14" s="66" customFormat="1" ht="30" customHeight="1">
      <c r="A7" s="2"/>
      <c r="B7" s="75" t="s">
        <v>40</v>
      </c>
      <c r="C7" s="76">
        <f>6000000000+10631542683</f>
        <v>16631542683</v>
      </c>
      <c r="D7" s="76">
        <f>6000000000+11508723387</f>
        <v>17508723387</v>
      </c>
      <c r="E7" s="73"/>
      <c r="F7" s="77">
        <f>6000000000+9485219913</f>
        <v>15485219913</v>
      </c>
      <c r="G7" s="77">
        <v>13617482670</v>
      </c>
      <c r="H7" s="77">
        <v>6000000000</v>
      </c>
      <c r="I7" s="78"/>
      <c r="J7" s="2"/>
      <c r="K7" s="2"/>
      <c r="L7" s="2"/>
      <c r="M7" s="2"/>
      <c r="N7" s="2"/>
    </row>
    <row r="8" spans="1:14" s="66" customFormat="1" ht="30" customHeight="1">
      <c r="A8" s="2"/>
      <c r="B8" s="71" t="s">
        <v>41</v>
      </c>
      <c r="C8" s="79">
        <v>39811970686</v>
      </c>
      <c r="D8" s="79">
        <v>43063474663</v>
      </c>
      <c r="E8" s="73"/>
      <c r="F8" s="80">
        <v>43005621434</v>
      </c>
      <c r="G8" s="80">
        <v>38418568371</v>
      </c>
      <c r="H8" s="80">
        <v>37860914026</v>
      </c>
      <c r="I8" s="2"/>
      <c r="J8" s="2"/>
      <c r="K8" s="2"/>
      <c r="L8" s="2"/>
      <c r="M8" s="2"/>
      <c r="N8" s="2"/>
    </row>
    <row r="9" spans="1:14" s="66" customFormat="1" ht="30" customHeight="1">
      <c r="A9" s="2"/>
      <c r="B9" s="75" t="s">
        <v>42</v>
      </c>
      <c r="C9" s="81">
        <v>182532099555</v>
      </c>
      <c r="D9" s="81">
        <v>224117009461</v>
      </c>
      <c r="E9" s="73"/>
      <c r="F9" s="82">
        <v>186847579442</v>
      </c>
      <c r="G9" s="82">
        <v>132359641489</v>
      </c>
      <c r="H9" s="82">
        <v>94717486056</v>
      </c>
      <c r="I9" s="2"/>
      <c r="J9" s="2"/>
      <c r="K9" s="2"/>
      <c r="L9" s="2"/>
      <c r="M9" s="2"/>
      <c r="N9" s="2"/>
    </row>
    <row r="10" spans="1:14" s="66" customFormat="1" ht="33" customHeight="1">
      <c r="A10" s="2"/>
      <c r="B10" s="83" t="s">
        <v>43</v>
      </c>
      <c r="C10" s="68">
        <f>C5-C7</f>
        <v>141871015320</v>
      </c>
      <c r="D10" s="68">
        <f>D5-D7</f>
        <v>193158491332</v>
      </c>
      <c r="E10" s="69"/>
      <c r="F10" s="70">
        <f>F5-F7</f>
        <v>92601993175</v>
      </c>
      <c r="G10" s="70">
        <f>G5-G7</f>
        <v>89110340271</v>
      </c>
      <c r="H10" s="70">
        <f>H5-H7</f>
        <v>91480595872</v>
      </c>
      <c r="I10" s="2"/>
      <c r="J10" s="2"/>
      <c r="K10" s="2"/>
      <c r="L10" s="2"/>
      <c r="M10" s="2"/>
      <c r="N10" s="2"/>
    </row>
    <row r="11" spans="1:14" s="66" customFormat="1" ht="30" customHeight="1">
      <c r="A11" s="2"/>
      <c r="B11" s="84" t="s">
        <v>44</v>
      </c>
      <c r="C11" s="85">
        <f>C8/C9</f>
        <v>0.21810942175682355</v>
      </c>
      <c r="D11" s="85">
        <f>D8/D9</f>
        <v>0.19214728398601866</v>
      </c>
      <c r="E11" s="86"/>
      <c r="F11" s="87">
        <f>F8/F9</f>
        <v>0.23016418817108372</v>
      </c>
      <c r="G11" s="87">
        <v>0.29025893345437098</v>
      </c>
      <c r="H11" s="87">
        <v>0.39972465066920598</v>
      </c>
      <c r="I11" s="78"/>
      <c r="J11" s="2"/>
      <c r="K11" s="2"/>
      <c r="L11" s="2"/>
      <c r="M11" s="2"/>
      <c r="N11" s="2"/>
    </row>
    <row r="12" spans="1:14" s="66" customFormat="1" ht="4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s="66" customFormat="1" ht="38.25" customHeight="1">
      <c r="A13" s="2"/>
      <c r="B13" s="63" t="s">
        <v>45</v>
      </c>
      <c r="C13" s="63"/>
      <c r="D13" s="63"/>
      <c r="E13" s="64"/>
      <c r="F13" s="65"/>
      <c r="G13" s="65"/>
      <c r="H13" s="65"/>
      <c r="I13" s="2"/>
      <c r="J13" s="2"/>
      <c r="K13" s="2"/>
      <c r="L13" s="2"/>
      <c r="M13" s="2"/>
      <c r="N13" s="2"/>
    </row>
    <row r="14" spans="1:14" s="66" customFormat="1" ht="30" customHeight="1">
      <c r="A14" s="2"/>
      <c r="B14" s="67" t="s">
        <v>38</v>
      </c>
      <c r="C14" s="68">
        <f>3443738279+145371290559</f>
        <v>148815028838</v>
      </c>
      <c r="D14" s="68">
        <f>15356432243+178277050243</f>
        <v>193633482486</v>
      </c>
      <c r="E14" s="69"/>
      <c r="F14" s="70">
        <f>2746410507+92895195996</f>
        <v>95641606503</v>
      </c>
      <c r="G14" s="70">
        <v>91278475101</v>
      </c>
      <c r="H14" s="70">
        <v>91569247445</v>
      </c>
      <c r="I14" s="2"/>
      <c r="J14" s="2"/>
      <c r="K14" s="2"/>
      <c r="L14" s="2"/>
      <c r="M14" s="2"/>
      <c r="N14" s="2"/>
    </row>
    <row r="15" spans="1:14" s="66" customFormat="1" ht="30" customHeight="1">
      <c r="A15" s="2"/>
      <c r="B15" s="71" t="s">
        <v>39</v>
      </c>
      <c r="C15" s="72">
        <v>199986690359</v>
      </c>
      <c r="D15" s="72">
        <v>240603848773</v>
      </c>
      <c r="E15" s="73"/>
      <c r="F15" s="74">
        <v>205099021363</v>
      </c>
      <c r="G15" s="74">
        <v>144205884351</v>
      </c>
      <c r="H15" s="74">
        <v>128313602407</v>
      </c>
      <c r="I15" s="2"/>
      <c r="J15" s="2"/>
      <c r="K15" s="2"/>
      <c r="L15" s="2"/>
      <c r="M15" s="2"/>
      <c r="N15" s="2"/>
    </row>
    <row r="16" spans="1:14" s="66" customFormat="1" ht="30" customHeight="1">
      <c r="A16" s="2"/>
      <c r="B16" s="75" t="s">
        <v>40</v>
      </c>
      <c r="C16" s="76">
        <v>6000000000</v>
      </c>
      <c r="D16" s="76">
        <v>6000000000</v>
      </c>
      <c r="E16" s="73"/>
      <c r="F16" s="77">
        <v>6000000000</v>
      </c>
      <c r="G16" s="77">
        <v>6000000000</v>
      </c>
      <c r="H16" s="77">
        <v>6000000000</v>
      </c>
      <c r="I16" s="78"/>
      <c r="J16" s="2"/>
      <c r="K16" s="2"/>
      <c r="L16" s="2"/>
      <c r="M16" s="2"/>
      <c r="N16" s="2"/>
    </row>
    <row r="17" spans="1:14" s="66" customFormat="1" ht="30" customHeight="1">
      <c r="A17" s="2"/>
      <c r="B17" s="71" t="s">
        <v>41</v>
      </c>
      <c r="C17" s="79">
        <v>16127097239</v>
      </c>
      <c r="D17" s="79">
        <v>26044582449</v>
      </c>
      <c r="E17" s="73"/>
      <c r="F17" s="80">
        <v>21832753598</v>
      </c>
      <c r="G17" s="80">
        <v>11927834271</v>
      </c>
      <c r="H17" s="80">
        <v>11410963138</v>
      </c>
      <c r="I17" s="2"/>
      <c r="J17" s="2"/>
      <c r="K17" s="2"/>
      <c r="L17" s="2"/>
      <c r="M17" s="2"/>
      <c r="N17" s="2"/>
    </row>
    <row r="18" spans="1:14" s="66" customFormat="1" ht="30" customHeight="1">
      <c r="A18" s="2"/>
      <c r="B18" s="88" t="s">
        <v>42</v>
      </c>
      <c r="C18" s="81">
        <v>183859593120</v>
      </c>
      <c r="D18" s="81">
        <v>214559266324</v>
      </c>
      <c r="E18" s="73"/>
      <c r="F18" s="82">
        <v>183266267765</v>
      </c>
      <c r="G18" s="82">
        <v>132278050080</v>
      </c>
      <c r="H18" s="82">
        <v>116902639269</v>
      </c>
      <c r="I18" s="2"/>
      <c r="J18" s="2"/>
      <c r="K18" s="2"/>
      <c r="L18" s="2"/>
      <c r="M18" s="2"/>
      <c r="N18" s="2"/>
    </row>
    <row r="19" spans="1:14" s="66" customFormat="1" ht="33" customHeight="1">
      <c r="A19" s="2"/>
      <c r="B19" s="83" t="s">
        <v>43</v>
      </c>
      <c r="C19" s="68">
        <f>C14-C16</f>
        <v>142815028838</v>
      </c>
      <c r="D19" s="68">
        <f>D14-D16</f>
        <v>187633482486</v>
      </c>
      <c r="E19" s="69"/>
      <c r="F19" s="70">
        <f>F14-F16</f>
        <v>89641606503</v>
      </c>
      <c r="G19" s="70">
        <f>G14-G16</f>
        <v>85278475101</v>
      </c>
      <c r="H19" s="70">
        <f>H14-H16</f>
        <v>85569247445</v>
      </c>
      <c r="I19" s="2"/>
      <c r="J19" s="2"/>
      <c r="K19" s="2"/>
      <c r="L19" s="2"/>
      <c r="M19" s="2"/>
      <c r="N19" s="2"/>
    </row>
    <row r="20" spans="1:14" s="66" customFormat="1" ht="30" customHeight="1">
      <c r="A20" s="2"/>
      <c r="B20" s="84" t="s">
        <v>44</v>
      </c>
      <c r="C20" s="85">
        <f>C17/C18</f>
        <v>8.7714200631752171E-2</v>
      </c>
      <c r="D20" s="85">
        <f>D17/D18</f>
        <v>0.12138642574248365</v>
      </c>
      <c r="E20" s="89"/>
      <c r="F20" s="87">
        <f>F17/F18</f>
        <v>0.11913132658976752</v>
      </c>
      <c r="G20" s="87">
        <v>9.0172438010586095E-2</v>
      </c>
      <c r="H20" s="87">
        <v>9.7610825635362206E-2</v>
      </c>
      <c r="I20" s="78"/>
      <c r="J20" s="2"/>
      <c r="K20" s="2"/>
      <c r="L20" s="2"/>
      <c r="M20" s="2"/>
      <c r="N20" s="2"/>
    </row>
    <row r="21" spans="1:14" ht="30" customHeight="1">
      <c r="A21" s="2"/>
      <c r="B21" s="2"/>
      <c r="C21" s="2"/>
      <c r="D21" s="2"/>
      <c r="E21" s="2"/>
      <c r="F21" s="2"/>
      <c r="G21" s="2"/>
      <c r="H21" s="2"/>
      <c r="I21" s="29"/>
      <c r="J21" s="2"/>
      <c r="K21" s="2"/>
      <c r="L21" s="2"/>
      <c r="M21" s="2"/>
      <c r="N21" s="2"/>
    </row>
    <row r="22" spans="1:14" ht="17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7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7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7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7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7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7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7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7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7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7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7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7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7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7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7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7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7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</sheetData>
  <mergeCells count="1">
    <mergeCell ref="B2:H2"/>
  </mergeCells>
  <phoneticPr fontId="74" type="noConversion"/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EEBF7"/>
    <pageSetUpPr fitToPage="1"/>
  </sheetPr>
  <dimension ref="A1:N16"/>
  <sheetViews>
    <sheetView showGridLines="0" tabSelected="1" zoomScale="85" zoomScaleNormal="85" workbookViewId="0">
      <selection activeCell="D8" sqref="D8"/>
    </sheetView>
  </sheetViews>
  <sheetFormatPr defaultColWidth="9" defaultRowHeight="17.399999999999999"/>
  <cols>
    <col min="1" max="1" width="2.59765625" style="1" customWidth="1"/>
    <col min="2" max="2" width="25.59765625" style="1" customWidth="1"/>
    <col min="3" max="4" width="19.69921875" style="1" customWidth="1"/>
    <col min="5" max="5" width="19.69921875" style="90" customWidth="1"/>
    <col min="6" max="6" width="1.796875" style="1" customWidth="1"/>
    <col min="7" max="11" width="20.59765625" style="1" customWidth="1"/>
    <col min="12" max="12" width="9" style="1" customWidth="1"/>
    <col min="13" max="16384" width="9" style="1"/>
  </cols>
  <sheetData>
    <row r="1" spans="1:14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49.5" customHeight="1">
      <c r="A2" s="2"/>
      <c r="B2" s="113" t="s">
        <v>46</v>
      </c>
      <c r="C2" s="114"/>
      <c r="D2" s="114"/>
      <c r="E2" s="114"/>
      <c r="F2" s="114"/>
      <c r="G2" s="114"/>
      <c r="H2" s="114"/>
      <c r="I2" s="114"/>
      <c r="J2" s="114"/>
      <c r="K2" s="114"/>
      <c r="L2" s="2"/>
      <c r="M2" s="2"/>
      <c r="N2" s="2"/>
    </row>
    <row r="3" spans="1:14" ht="19.5" customHeight="1">
      <c r="A3" s="2"/>
      <c r="B3" s="7"/>
      <c r="C3" s="7" t="s">
        <v>2</v>
      </c>
      <c r="D3" s="7" t="s">
        <v>3</v>
      </c>
      <c r="E3" s="7" t="s">
        <v>4</v>
      </c>
      <c r="F3" s="91"/>
      <c r="G3" s="7" t="s">
        <v>5</v>
      </c>
      <c r="H3" s="7" t="s">
        <v>6</v>
      </c>
      <c r="I3" s="7" t="s">
        <v>7</v>
      </c>
      <c r="J3" s="7" t="s">
        <v>47</v>
      </c>
      <c r="K3" s="7" t="s">
        <v>48</v>
      </c>
      <c r="L3" s="2"/>
      <c r="M3" s="2"/>
      <c r="N3" s="2"/>
    </row>
    <row r="4" spans="1:14" ht="19.5" customHeight="1">
      <c r="A4" s="2"/>
      <c r="B4" s="8"/>
      <c r="C4" s="8"/>
      <c r="D4" s="8"/>
      <c r="E4" s="8"/>
      <c r="F4" s="92"/>
      <c r="G4" s="8"/>
      <c r="H4" s="8"/>
      <c r="I4" s="10"/>
      <c r="J4" s="10"/>
      <c r="K4" s="10" t="s">
        <v>8</v>
      </c>
      <c r="L4" s="2"/>
      <c r="M4" s="2"/>
      <c r="N4" s="2"/>
    </row>
    <row r="5" spans="1:14" s="66" customFormat="1" ht="30" customHeight="1">
      <c r="A5" s="2"/>
      <c r="B5" s="67" t="s">
        <v>49</v>
      </c>
      <c r="C5" s="93">
        <f>C6+C7</f>
        <v>2370</v>
      </c>
      <c r="D5" s="93">
        <f>D6+D7</f>
        <v>17631</v>
      </c>
      <c r="E5" s="94">
        <f t="shared" ref="E5:E11" si="0">SUM(C5:D5)</f>
        <v>20001</v>
      </c>
      <c r="F5" s="95"/>
      <c r="G5" s="96">
        <f>G6+G7</f>
        <v>42492</v>
      </c>
      <c r="H5" s="96">
        <f>H6+H7</f>
        <v>30260</v>
      </c>
      <c r="I5" s="96">
        <f>I6+I7</f>
        <v>1287</v>
      </c>
      <c r="J5" s="96">
        <f>J6+J7</f>
        <v>1123</v>
      </c>
      <c r="K5" s="96">
        <f>K6+K7</f>
        <v>17</v>
      </c>
      <c r="L5" s="2"/>
      <c r="M5" s="2"/>
      <c r="N5" s="2"/>
    </row>
    <row r="6" spans="1:14" s="66" customFormat="1" ht="30" customHeight="1">
      <c r="A6" s="2"/>
      <c r="B6" s="97" t="s">
        <v>50</v>
      </c>
      <c r="C6" s="98">
        <v>0</v>
      </c>
      <c r="D6" s="98">
        <v>15072</v>
      </c>
      <c r="E6" s="98">
        <f t="shared" si="0"/>
        <v>15072</v>
      </c>
      <c r="F6" s="99"/>
      <c r="G6" s="100">
        <v>34961</v>
      </c>
      <c r="H6" s="100">
        <v>27624</v>
      </c>
      <c r="I6" s="100">
        <v>0</v>
      </c>
      <c r="J6" s="100">
        <v>50</v>
      </c>
      <c r="K6" s="100">
        <v>0</v>
      </c>
      <c r="L6" s="2"/>
      <c r="M6" s="2"/>
      <c r="N6" s="2"/>
    </row>
    <row r="7" spans="1:14" s="66" customFormat="1" ht="30" customHeight="1">
      <c r="A7" s="2"/>
      <c r="B7" s="97" t="s">
        <v>51</v>
      </c>
      <c r="C7" s="98">
        <v>2370</v>
      </c>
      <c r="D7" s="98">
        <v>2559</v>
      </c>
      <c r="E7" s="98">
        <f t="shared" si="0"/>
        <v>4929</v>
      </c>
      <c r="F7" s="99"/>
      <c r="G7" s="101">
        <v>7531</v>
      </c>
      <c r="H7" s="101">
        <v>2636</v>
      </c>
      <c r="I7" s="101">
        <v>1287</v>
      </c>
      <c r="J7" s="101">
        <v>1073</v>
      </c>
      <c r="K7" s="101">
        <v>17</v>
      </c>
      <c r="L7" s="2"/>
      <c r="M7" s="2"/>
      <c r="N7" s="2"/>
    </row>
    <row r="8" spans="1:14" s="66" customFormat="1" ht="30" customHeight="1">
      <c r="A8" s="2"/>
      <c r="B8" s="102" t="s">
        <v>52</v>
      </c>
      <c r="C8" s="103">
        <v>364</v>
      </c>
      <c r="D8" s="103">
        <v>34394</v>
      </c>
      <c r="E8" s="103">
        <f t="shared" si="0"/>
        <v>34758</v>
      </c>
      <c r="F8" s="104"/>
      <c r="G8" s="105">
        <v>54183</v>
      </c>
      <c r="H8" s="105">
        <v>0</v>
      </c>
      <c r="I8" s="105">
        <v>0</v>
      </c>
      <c r="J8" s="105">
        <v>0</v>
      </c>
      <c r="K8" s="105">
        <v>0</v>
      </c>
      <c r="L8" s="2"/>
      <c r="M8" s="2"/>
      <c r="N8" s="2"/>
    </row>
    <row r="9" spans="1:14" s="66" customFormat="1" ht="33" customHeight="1">
      <c r="A9" s="2"/>
      <c r="B9" s="102" t="s">
        <v>53</v>
      </c>
      <c r="C9" s="103">
        <v>328</v>
      </c>
      <c r="D9" s="103">
        <v>515</v>
      </c>
      <c r="E9" s="103">
        <f t="shared" si="0"/>
        <v>843</v>
      </c>
      <c r="F9" s="104"/>
      <c r="G9" s="105">
        <v>1778</v>
      </c>
      <c r="H9" s="105">
        <v>2275</v>
      </c>
      <c r="I9" s="105">
        <v>2617</v>
      </c>
      <c r="J9" s="105">
        <v>2737</v>
      </c>
      <c r="K9" s="105">
        <v>2735</v>
      </c>
      <c r="L9" s="2"/>
      <c r="M9" s="2"/>
      <c r="N9" s="2"/>
    </row>
    <row r="10" spans="1:14" s="66" customFormat="1" ht="30" customHeight="1">
      <c r="A10" s="2"/>
      <c r="B10" s="106" t="s">
        <v>54</v>
      </c>
      <c r="C10" s="107">
        <v>586</v>
      </c>
      <c r="D10" s="107">
        <v>108</v>
      </c>
      <c r="E10" s="107">
        <f t="shared" si="0"/>
        <v>694</v>
      </c>
      <c r="F10" s="104"/>
      <c r="G10" s="108">
        <v>1385</v>
      </c>
      <c r="H10" s="108">
        <v>1472</v>
      </c>
      <c r="I10" s="108">
        <v>1047</v>
      </c>
      <c r="J10" s="108">
        <v>1202</v>
      </c>
      <c r="K10" s="108">
        <v>1150</v>
      </c>
      <c r="L10" s="2"/>
      <c r="M10" s="2"/>
      <c r="N10" s="2"/>
    </row>
    <row r="11" spans="1:14" ht="31.5" customHeight="1">
      <c r="A11" s="2"/>
      <c r="B11" s="109" t="s">
        <v>55</v>
      </c>
      <c r="C11" s="110">
        <f>C5+C8+C9+C10</f>
        <v>3648</v>
      </c>
      <c r="D11" s="110">
        <f>D5+D8+D9+D10</f>
        <v>52648</v>
      </c>
      <c r="E11" s="110">
        <f t="shared" si="0"/>
        <v>56296</v>
      </c>
      <c r="F11" s="111"/>
      <c r="G11" s="112">
        <f>G5+G8+G9+G10</f>
        <v>99838</v>
      </c>
      <c r="H11" s="112">
        <f>H5+H8+H9+H10</f>
        <v>34007</v>
      </c>
      <c r="I11" s="112">
        <f>I5+I8+I9+I10</f>
        <v>4951</v>
      </c>
      <c r="J11" s="112">
        <f>J5+J8+J9+J10</f>
        <v>5062</v>
      </c>
      <c r="K11" s="112">
        <f>K5+K8+K9+K10</f>
        <v>3902</v>
      </c>
      <c r="L11" s="2"/>
      <c r="M11" s="2"/>
      <c r="N11" s="2"/>
    </row>
    <row r="12" spans="1:14" ht="21" customHeight="1">
      <c r="A12" s="2"/>
      <c r="B12" s="1" t="s">
        <v>56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7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7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7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7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</sheetData>
  <mergeCells count="1">
    <mergeCell ref="B2:K2"/>
  </mergeCells>
  <phoneticPr fontId="74" type="noConversion"/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2</vt:i4>
      </vt:variant>
    </vt:vector>
  </HeadingPairs>
  <TitlesOfParts>
    <vt:vector size="8" baseType="lpstr">
      <vt:lpstr>Contents</vt:lpstr>
      <vt:lpstr>Disclaimer</vt:lpstr>
      <vt:lpstr>1. Consolidated IS</vt:lpstr>
      <vt:lpstr>2. Separate IS</vt:lpstr>
      <vt:lpstr>3. Financial Position</vt:lpstr>
      <vt:lpstr>4. Revenue Composition</vt:lpstr>
      <vt:lpstr>Contents!Print_Area</vt:lpstr>
      <vt:lpstr>Disclaimer!Print_Area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박보순(IR팀)</dc:creator>
  <cp:lastModifiedBy>이영석</cp:lastModifiedBy>
  <cp:revision>0</cp:revision>
  <cp:lastPrinted>2024-02-06T23:39:45Z</cp:lastPrinted>
  <dcterms:created xsi:type="dcterms:W3CDTF">2021-03-11T04:14:35Z</dcterms:created>
  <dcterms:modified xsi:type="dcterms:W3CDTF">2026-08-18T02:43:11Z</dcterms:modified>
  <dc:language>en-US</dc:language>
</cp:coreProperties>
</file>